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" sheetId="1" r:id="rId1"/>
  </sheets>
  <definedNames>
    <definedName name="_xlnm.Print_Area" localSheetId="0">'2018'!$A$1:$J$35</definedName>
  </definedNames>
  <calcPr fullCalcOnLoad="1"/>
</workbook>
</file>

<file path=xl/sharedStrings.xml><?xml version="1.0" encoding="utf-8"?>
<sst xmlns="http://schemas.openxmlformats.org/spreadsheetml/2006/main" count="47" uniqueCount="43">
  <si>
    <t>二O一八年县本级调整预算安排情况表（草案）</t>
  </si>
  <si>
    <t>单位：万元</t>
  </si>
  <si>
    <t>收  入  项  目</t>
  </si>
  <si>
    <t>2018年预算数</t>
  </si>
  <si>
    <t>2018年预算增减变动</t>
  </si>
  <si>
    <t>2018年预算调整数</t>
  </si>
  <si>
    <t>比2018年预算数增减%</t>
  </si>
  <si>
    <t>支  出  项  目</t>
  </si>
  <si>
    <t>公共预算收入</t>
  </si>
  <si>
    <t>公共预算支出</t>
  </si>
  <si>
    <t>其中：税收收入</t>
  </si>
  <si>
    <t>一、一般公共服务支出</t>
  </si>
  <si>
    <t>非税收入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</si>
  <si>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</si>
  <si>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</si>
  <si>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</si>
  <si>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</si>
  <si>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</si>
  <si>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</si>
  <si>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</si>
  <si>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</si>
  <si>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</si>
  <si>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</si>
  <si>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</si>
  <si>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</si>
  <si>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</si>
  <si>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</si>
  <si>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</si>
  <si>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</si>
  <si>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</si>
  <si>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</si>
  <si>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</si>
  <si>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</si>
  <si>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</si>
  <si>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</si>
  <si>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</si>
  <si>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上级补助收入</t>
  </si>
  <si>
    <t>上解上级支出</t>
  </si>
  <si>
    <t>补助乡镇支出</t>
  </si>
  <si>
    <t>调入各项基金等资金</t>
  </si>
  <si>
    <t>结余</t>
  </si>
  <si>
    <t>公共预算收入总计</t>
  </si>
  <si>
    <t>公共预算支出总计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</si>
</sst>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0.00_ "/>
  </numFmts>
  <fonts count="26">
    <font>
      <sz val="12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sz val="12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3" fillId="0" borderId="10" xfId="18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177" fontId="0" fillId="0" borderId="10" xfId="18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indent="3"/>
    </xf>
    <xf numFmtId="0" fontId="0" fillId="0" borderId="10" xfId="0" applyFont="1" applyBorder="1" applyAlignment="1">
      <alignment horizontal="left" vertical="center" indent="2"/>
    </xf>
    <xf numFmtId="177" fontId="0" fillId="0" borderId="10" xfId="18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 wrapText="1"/>
    </xf>
    <xf numFmtId="17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indent="1"/>
    </xf>
    <xf numFmtId="179" fontId="0" fillId="0" borderId="10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3年人大预算表（全省）" xfId="63"/>
    <cellStyle name="常规_市本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Zeros="0" tabSelected="1" workbookViewId="0" topLeftCell="A1">
      <pane ySplit="4" topLeftCell="A14" activePane="bottomLeft" state="frozen"/>
      <selection pane="bottomLeft" activeCell="I32" sqref="I32"/>
    </sheetView>
  </sheetViews>
  <sheetFormatPr defaultColWidth="9.00390625" defaultRowHeight="14.25"/>
  <cols>
    <col min="1" max="1" width="21.75390625" style="1" customWidth="1"/>
    <col min="2" max="2" width="9.50390625" style="1" customWidth="1"/>
    <col min="3" max="5" width="11.25390625" style="1" customWidth="1"/>
    <col min="6" max="6" width="34.125" style="1" customWidth="1"/>
    <col min="7" max="7" width="9.625" style="1" customWidth="1"/>
    <col min="8" max="8" width="11.50390625" style="2" customWidth="1"/>
    <col min="9" max="9" width="10.625" style="1" customWidth="1"/>
    <col min="10" max="10" width="11.125" style="1" customWidth="1"/>
    <col min="11" max="16384" width="9.00390625" style="1" customWidth="1"/>
  </cols>
  <sheetData>
    <row r="1" spans="1:10" ht="24.75" customHeight="1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</row>
    <row r="2" ht="16.5" customHeight="1">
      <c r="J2" s="34" t="s">
        <v>1</v>
      </c>
    </row>
    <row r="3" spans="1:10" ht="35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3</v>
      </c>
      <c r="H3" s="8" t="s">
        <v>4</v>
      </c>
      <c r="I3" s="35" t="s">
        <v>5</v>
      </c>
      <c r="J3" s="6" t="s">
        <v>6</v>
      </c>
    </row>
    <row r="4" spans="1:10" ht="19.5" customHeight="1">
      <c r="A4" s="9" t="s">
        <v>8</v>
      </c>
      <c r="B4" s="10">
        <f>SUM(B5:B6)</f>
        <v>173735</v>
      </c>
      <c r="C4" s="10">
        <f>SUM(C5:C6)</f>
        <v>-484</v>
      </c>
      <c r="D4" s="10">
        <f>SUM(D5:D6)</f>
        <v>173251</v>
      </c>
      <c r="E4" s="11">
        <f aca="true" t="shared" si="0" ref="E4:E6">D4/B4*100-100</f>
        <v>-0.2785852016001371</v>
      </c>
      <c r="F4" s="12" t="s">
        <v>9</v>
      </c>
      <c r="G4" s="13">
        <f>SUM(G5:G28)</f>
        <v>119001</v>
      </c>
      <c r="H4" s="13">
        <f>SUM(H5:H28)</f>
        <v>41436.8</v>
      </c>
      <c r="I4" s="13">
        <f>G4+H4</f>
        <v>160437.8</v>
      </c>
      <c r="J4" s="36">
        <f>I4/G4*100-100</f>
        <v>34.82054772648968</v>
      </c>
    </row>
    <row r="5" spans="1:10" ht="19.5" customHeight="1">
      <c r="A5" s="14" t="s">
        <v>10</v>
      </c>
      <c r="B5" s="15">
        <v>133735</v>
      </c>
      <c r="C5" s="15">
        <f>D5-B5</f>
        <v>4103</v>
      </c>
      <c r="D5" s="15">
        <v>137838</v>
      </c>
      <c r="E5" s="16">
        <f t="shared" si="0"/>
        <v>3.06800762702359</v>
      </c>
      <c r="F5" s="17" t="s">
        <v>11</v>
      </c>
      <c r="G5" s="18">
        <v>9731</v>
      </c>
      <c r="H5" s="18">
        <f>3837-0.2</f>
        <v>3836.8</v>
      </c>
      <c r="I5" s="21">
        <f>G5+H5</f>
        <v>13567.8</v>
      </c>
      <c r="J5" s="16">
        <f aca="true" t="shared" si="1" ref="J5:J32">I5/G5*100-100</f>
        <v>39.4286301510636</v>
      </c>
    </row>
    <row r="6" spans="1:10" ht="19.5" customHeight="1">
      <c r="A6" s="19" t="s">
        <v>12</v>
      </c>
      <c r="B6" s="15">
        <v>40000</v>
      </c>
      <c r="C6" s="15">
        <f>D6-B6</f>
        <v>-4587</v>
      </c>
      <c r="D6" s="15">
        <v>35413</v>
      </c>
      <c r="E6" s="16">
        <f t="shared" si="0"/>
        <v>-11.467500000000001</v>
      </c>
      <c r="F6" s="17" t="s">
        <v>13</v>
      </c>
      <c r="G6" s="18"/>
      <c r="H6" s="18">
        <v>0</v>
      </c>
      <c r="I6" s="21">
        <f aca="true" t="shared" si="2" ref="I5:I28">G6+H6</f>
        <v>0</v>
      </c>
      <c r="J6" s="16"/>
    </row>
    <row r="7" spans="1:10" ht="19.5" customHeight="1">
      <c r="A7" s="20"/>
      <c r="B7" s="15"/>
      <c r="C7" s="15"/>
      <c r="D7" s="15"/>
      <c r="E7" s="16"/>
      <c r="F7" s="17" t="s">
        <v>14</v>
      </c>
      <c r="G7" s="18">
        <v>153</v>
      </c>
      <c r="H7" s="18">
        <v>13</v>
      </c>
      <c r="I7" s="21">
        <f t="shared" si="2"/>
        <v>166</v>
      </c>
      <c r="J7" s="16">
        <f t="shared" si="1"/>
        <v>8.496732026143789</v>
      </c>
    </row>
    <row r="8" spans="1:10" ht="19.5" customHeight="1">
      <c r="A8" s="19"/>
      <c r="B8" s="15"/>
      <c r="C8" s="15"/>
      <c r="D8" s="15"/>
      <c r="E8" s="16"/>
      <c r="F8" s="17" t="s">
        <v>15</v>
      </c>
      <c r="G8" s="18">
        <v>9442</v>
      </c>
      <c r="H8" s="18">
        <v>923</v>
      </c>
      <c r="I8" s="21">
        <f t="shared" si="2"/>
        <v>10365</v>
      </c>
      <c r="J8" s="16">
        <f t="shared" si="1"/>
        <v>9.77547129845371</v>
      </c>
    </row>
    <row r="9" spans="1:10" ht="19.5" customHeight="1">
      <c r="A9" s="20"/>
      <c r="B9" s="15"/>
      <c r="C9" s="15"/>
      <c r="D9" s="15"/>
      <c r="E9" s="16"/>
      <c r="F9" s="17" t="s">
        <v>16</v>
      </c>
      <c r="G9" s="18">
        <v>19844</v>
      </c>
      <c r="H9" s="18">
        <v>9423</v>
      </c>
      <c r="I9" s="21">
        <f t="shared" si="2"/>
        <v>29267</v>
      </c>
      <c r="J9" s="16">
        <f t="shared" si="1"/>
        <v>47.485386010884895</v>
      </c>
    </row>
    <row r="10" spans="1:10" ht="19.5" customHeight="1">
      <c r="A10" s="19"/>
      <c r="B10" s="15"/>
      <c r="C10" s="15"/>
      <c r="D10" s="15"/>
      <c r="E10" s="16"/>
      <c r="F10" s="17" t="s">
        <v>17</v>
      </c>
      <c r="G10" s="18">
        <v>13152</v>
      </c>
      <c r="H10" s="18">
        <v>37</v>
      </c>
      <c r="I10" s="21">
        <f t="shared" si="2"/>
        <v>13189</v>
      </c>
      <c r="J10" s="16">
        <f t="shared" si="1"/>
        <v>0.2813260340632553</v>
      </c>
    </row>
    <row r="11" spans="1:10" ht="19.5" customHeight="1">
      <c r="A11" s="15"/>
      <c r="B11" s="15"/>
      <c r="C11" s="15"/>
      <c r="D11" s="15"/>
      <c r="E11" s="15"/>
      <c r="F11" s="17" t="s">
        <v>18</v>
      </c>
      <c r="G11" s="18">
        <v>632</v>
      </c>
      <c r="H11" s="18">
        <v>-57</v>
      </c>
      <c r="I11" s="21">
        <f t="shared" si="2"/>
        <v>575</v>
      </c>
      <c r="J11" s="16">
        <f t="shared" si="1"/>
        <v>-9.01898734177216</v>
      </c>
    </row>
    <row r="12" spans="1:10" ht="19.5" customHeight="1">
      <c r="A12" s="15"/>
      <c r="B12" s="15"/>
      <c r="C12" s="15"/>
      <c r="D12" s="15"/>
      <c r="E12" s="15"/>
      <c r="F12" s="17" t="s">
        <v>19</v>
      </c>
      <c r="G12" s="18">
        <v>16461</v>
      </c>
      <c r="H12" s="18">
        <v>10396</v>
      </c>
      <c r="I12" s="21">
        <f t="shared" si="2"/>
        <v>26857</v>
      </c>
      <c r="J12" s="16">
        <f t="shared" si="1"/>
        <v>63.15533685681308</v>
      </c>
    </row>
    <row r="13" spans="1:10" ht="19.5" customHeight="1">
      <c r="A13" s="15"/>
      <c r="B13" s="15"/>
      <c r="C13" s="15"/>
      <c r="D13" s="15"/>
      <c r="E13" s="15"/>
      <c r="F13" s="17" t="s">
        <v>20</v>
      </c>
      <c r="G13" s="18">
        <v>11420</v>
      </c>
      <c r="H13" s="18">
        <v>1684</v>
      </c>
      <c r="I13" s="21">
        <f t="shared" si="2"/>
        <v>13104</v>
      </c>
      <c r="J13" s="16">
        <f t="shared" si="1"/>
        <v>14.746059544658479</v>
      </c>
    </row>
    <row r="14" spans="1:10" ht="19.5" customHeight="1">
      <c r="A14" s="15"/>
      <c r="B14" s="15"/>
      <c r="C14" s="15"/>
      <c r="D14" s="15"/>
      <c r="E14" s="15"/>
      <c r="F14" s="17" t="s">
        <v>21</v>
      </c>
      <c r="G14" s="18">
        <v>351</v>
      </c>
      <c r="H14" s="18">
        <v>2772</v>
      </c>
      <c r="I14" s="21">
        <f t="shared" si="2"/>
        <v>3123</v>
      </c>
      <c r="J14" s="16">
        <f t="shared" si="1"/>
        <v>789.7435897435898</v>
      </c>
    </row>
    <row r="15" spans="1:10" ht="19.5" customHeight="1">
      <c r="A15" s="15"/>
      <c r="B15" s="15"/>
      <c r="C15" s="15"/>
      <c r="D15" s="15"/>
      <c r="E15" s="15"/>
      <c r="F15" s="17" t="s">
        <v>22</v>
      </c>
      <c r="G15" s="18">
        <v>2816</v>
      </c>
      <c r="H15" s="18">
        <v>8551</v>
      </c>
      <c r="I15" s="21">
        <f t="shared" si="2"/>
        <v>11367</v>
      </c>
      <c r="J15" s="16">
        <f t="shared" si="1"/>
        <v>303.65767045454544</v>
      </c>
    </row>
    <row r="16" spans="1:10" ht="19.5" customHeight="1">
      <c r="A16" s="15"/>
      <c r="B16" s="15"/>
      <c r="C16" s="15"/>
      <c r="D16" s="15"/>
      <c r="E16" s="15"/>
      <c r="F16" s="17" t="s">
        <v>23</v>
      </c>
      <c r="G16" s="18">
        <v>6520</v>
      </c>
      <c r="H16" s="18">
        <v>1224</v>
      </c>
      <c r="I16" s="21">
        <f t="shared" si="2"/>
        <v>7744</v>
      </c>
      <c r="J16" s="16">
        <f t="shared" si="1"/>
        <v>18.77300613496932</v>
      </c>
    </row>
    <row r="17" spans="1:10" ht="19.5" customHeight="1">
      <c r="A17" s="15"/>
      <c r="B17" s="15"/>
      <c r="C17" s="15"/>
      <c r="D17" s="15"/>
      <c r="E17" s="15"/>
      <c r="F17" s="17" t="s">
        <v>24</v>
      </c>
      <c r="G17" s="18">
        <v>732</v>
      </c>
      <c r="H17" s="18">
        <v>54</v>
      </c>
      <c r="I17" s="21">
        <f t="shared" si="2"/>
        <v>786</v>
      </c>
      <c r="J17" s="16">
        <f t="shared" si="1"/>
        <v>7.377049180327873</v>
      </c>
    </row>
    <row r="18" spans="1:10" ht="19.5" customHeight="1">
      <c r="A18" s="15"/>
      <c r="B18" s="15"/>
      <c r="C18" s="15"/>
      <c r="D18" s="15"/>
      <c r="E18" s="15"/>
      <c r="F18" s="17" t="s">
        <v>25</v>
      </c>
      <c r="G18" s="18">
        <v>7862</v>
      </c>
      <c r="H18" s="18">
        <v>5520</v>
      </c>
      <c r="I18" s="21">
        <f t="shared" si="2"/>
        <v>13382</v>
      </c>
      <c r="J18" s="16">
        <f t="shared" si="1"/>
        <v>70.21114220300177</v>
      </c>
    </row>
    <row r="19" spans="1:10" ht="19.5" customHeight="1">
      <c r="A19" s="15"/>
      <c r="B19" s="15"/>
      <c r="C19" s="15"/>
      <c r="D19" s="15"/>
      <c r="E19" s="15"/>
      <c r="F19" s="17" t="s">
        <v>26</v>
      </c>
      <c r="G19" s="18">
        <v>825</v>
      </c>
      <c r="H19" s="18">
        <v>89</v>
      </c>
      <c r="I19" s="21">
        <f t="shared" si="2"/>
        <v>914</v>
      </c>
      <c r="J19" s="16">
        <f t="shared" si="1"/>
        <v>10.787878787878796</v>
      </c>
    </row>
    <row r="20" spans="1:10" ht="19.5" customHeight="1">
      <c r="A20" s="15"/>
      <c r="B20" s="15"/>
      <c r="C20" s="15"/>
      <c r="D20" s="15"/>
      <c r="E20" s="15"/>
      <c r="F20" s="17" t="s">
        <v>27</v>
      </c>
      <c r="G20" s="18">
        <v>4</v>
      </c>
      <c r="H20" s="18">
        <v>0</v>
      </c>
      <c r="I20" s="21">
        <f t="shared" si="2"/>
        <v>4</v>
      </c>
      <c r="J20" s="16">
        <f t="shared" si="1"/>
        <v>0</v>
      </c>
    </row>
    <row r="21" spans="1:10" ht="19.5" customHeight="1">
      <c r="A21" s="15"/>
      <c r="B21" s="15"/>
      <c r="C21" s="15"/>
      <c r="D21" s="15"/>
      <c r="E21" s="15"/>
      <c r="F21" s="17" t="s">
        <v>28</v>
      </c>
      <c r="G21" s="18"/>
      <c r="H21" s="18">
        <v>0</v>
      </c>
      <c r="I21" s="21">
        <f t="shared" si="2"/>
        <v>0</v>
      </c>
      <c r="J21" s="16"/>
    </row>
    <row r="22" spans="1:10" ht="19.5" customHeight="1">
      <c r="A22" s="15"/>
      <c r="B22" s="15"/>
      <c r="C22" s="15"/>
      <c r="D22" s="15"/>
      <c r="E22" s="15"/>
      <c r="F22" s="17" t="s">
        <v>29</v>
      </c>
      <c r="G22" s="18">
        <v>763</v>
      </c>
      <c r="H22" s="18">
        <v>105</v>
      </c>
      <c r="I22" s="21">
        <f t="shared" si="2"/>
        <v>868</v>
      </c>
      <c r="J22" s="16">
        <f t="shared" si="1"/>
        <v>13.76146788990826</v>
      </c>
    </row>
    <row r="23" spans="1:10" ht="19.5" customHeight="1">
      <c r="A23" s="15"/>
      <c r="B23" s="15"/>
      <c r="C23" s="15"/>
      <c r="D23" s="15"/>
      <c r="E23" s="15"/>
      <c r="F23" s="17" t="s">
        <v>30</v>
      </c>
      <c r="G23" s="18">
        <v>5024</v>
      </c>
      <c r="H23" s="18">
        <v>25</v>
      </c>
      <c r="I23" s="21">
        <f t="shared" si="2"/>
        <v>5049</v>
      </c>
      <c r="J23" s="16">
        <f t="shared" si="1"/>
        <v>0.4976114649681591</v>
      </c>
    </row>
    <row r="24" spans="1:10" ht="19.5" customHeight="1">
      <c r="A24" s="15"/>
      <c r="B24" s="15"/>
      <c r="C24" s="15"/>
      <c r="D24" s="15"/>
      <c r="E24" s="15"/>
      <c r="F24" s="17" t="s">
        <v>31</v>
      </c>
      <c r="G24" s="18">
        <v>237</v>
      </c>
      <c r="H24" s="18">
        <v>36</v>
      </c>
      <c r="I24" s="21">
        <f t="shared" si="2"/>
        <v>273</v>
      </c>
      <c r="J24" s="16">
        <f t="shared" si="1"/>
        <v>15.189873417721515</v>
      </c>
    </row>
    <row r="25" spans="1:10" ht="19.5" customHeight="1">
      <c r="A25" s="15"/>
      <c r="B25" s="15"/>
      <c r="C25" s="15"/>
      <c r="D25" s="15"/>
      <c r="E25" s="15"/>
      <c r="F25" s="17" t="s">
        <v>32</v>
      </c>
      <c r="G25" s="18">
        <v>3000</v>
      </c>
      <c r="H25" s="18">
        <v>0</v>
      </c>
      <c r="I25" s="21">
        <f t="shared" si="2"/>
        <v>3000</v>
      </c>
      <c r="J25" s="16">
        <f t="shared" si="1"/>
        <v>0</v>
      </c>
    </row>
    <row r="26" spans="1:10" ht="19.5" customHeight="1">
      <c r="A26" s="15"/>
      <c r="B26" s="15"/>
      <c r="C26" s="15"/>
      <c r="D26" s="15"/>
      <c r="E26" s="15"/>
      <c r="F26" s="17" t="s">
        <v>33</v>
      </c>
      <c r="G26" s="18">
        <v>8032</v>
      </c>
      <c r="H26" s="18">
        <v>-3430</v>
      </c>
      <c r="I26" s="21">
        <f t="shared" si="2"/>
        <v>4602</v>
      </c>
      <c r="J26" s="16">
        <f t="shared" si="1"/>
        <v>-42.70418326693227</v>
      </c>
    </row>
    <row r="27" spans="1:10" ht="19.5" customHeight="1">
      <c r="A27" s="15"/>
      <c r="B27" s="15"/>
      <c r="C27" s="15"/>
      <c r="D27" s="15"/>
      <c r="E27" s="15"/>
      <c r="F27" s="17" t="s">
        <v>34</v>
      </c>
      <c r="G27" s="21">
        <v>1980</v>
      </c>
      <c r="H27" s="18">
        <v>240</v>
      </c>
      <c r="I27" s="21">
        <f t="shared" si="2"/>
        <v>2220</v>
      </c>
      <c r="J27" s="16">
        <f t="shared" si="1"/>
        <v>12.12121212121211</v>
      </c>
    </row>
    <row r="28" spans="1:10" ht="19.5" customHeight="1">
      <c r="A28" s="15"/>
      <c r="B28" s="15"/>
      <c r="C28" s="15"/>
      <c r="D28" s="15"/>
      <c r="E28" s="15"/>
      <c r="F28" s="17" t="s">
        <v>35</v>
      </c>
      <c r="G28" s="21">
        <v>20</v>
      </c>
      <c r="H28" s="18">
        <v>-5</v>
      </c>
      <c r="I28" s="21">
        <f t="shared" si="2"/>
        <v>15</v>
      </c>
      <c r="J28" s="16">
        <f t="shared" si="1"/>
        <v>-25</v>
      </c>
    </row>
    <row r="29" spans="1:10" ht="19.5" customHeight="1">
      <c r="A29" s="15"/>
      <c r="B29" s="15"/>
      <c r="C29" s="15"/>
      <c r="D29" s="15"/>
      <c r="E29" s="15"/>
      <c r="F29" s="22"/>
      <c r="G29" s="21"/>
      <c r="H29" s="18"/>
      <c r="I29" s="21"/>
      <c r="J29" s="16"/>
    </row>
    <row r="30" spans="1:10" ht="19.5" customHeight="1">
      <c r="A30" s="14" t="s">
        <v>36</v>
      </c>
      <c r="B30" s="23">
        <v>41565</v>
      </c>
      <c r="C30" s="15">
        <f>D30-B30</f>
        <v>3592</v>
      </c>
      <c r="D30" s="23">
        <v>45157</v>
      </c>
      <c r="E30" s="16">
        <f>D30/B30*100-100</f>
        <v>8.641886202333708</v>
      </c>
      <c r="F30" s="14" t="s">
        <v>37</v>
      </c>
      <c r="G30" s="21">
        <v>8965</v>
      </c>
      <c r="H30" s="18">
        <f>I30-G30</f>
        <v>791.6000000000004</v>
      </c>
      <c r="I30" s="21">
        <f>9756.6</f>
        <v>9756.6</v>
      </c>
      <c r="J30" s="16">
        <f>I30/G30*100-100</f>
        <v>8.829894032348022</v>
      </c>
    </row>
    <row r="31" spans="1:10" ht="19.5" customHeight="1">
      <c r="A31" s="24"/>
      <c r="B31" s="15"/>
      <c r="C31" s="25">
        <f>D31-B31</f>
        <v>0</v>
      </c>
      <c r="D31" s="25"/>
      <c r="E31" s="16"/>
      <c r="F31" s="14" t="s">
        <v>38</v>
      </c>
      <c r="G31" s="26">
        <v>90751</v>
      </c>
      <c r="H31" s="18">
        <f>I31-G31</f>
        <v>-8017</v>
      </c>
      <c r="I31" s="21">
        <v>82734</v>
      </c>
      <c r="J31" s="16">
        <f>I31/G31*100-100</f>
        <v>-8.834062434573724</v>
      </c>
    </row>
    <row r="32" spans="1:10" ht="19.5" customHeight="1">
      <c r="A32" s="14" t="s">
        <v>39</v>
      </c>
      <c r="B32" s="15">
        <v>3418</v>
      </c>
      <c r="C32" s="25">
        <f>D32-B32</f>
        <v>31104</v>
      </c>
      <c r="D32" s="25">
        <v>34522</v>
      </c>
      <c r="E32" s="16"/>
      <c r="F32" s="14"/>
      <c r="G32" s="27"/>
      <c r="H32" s="18">
        <f>I32-G32</f>
        <v>0</v>
      </c>
      <c r="I32" s="21"/>
      <c r="J32" s="16"/>
    </row>
    <row r="33" spans="1:10" ht="19.5" customHeight="1">
      <c r="A33" s="14"/>
      <c r="B33" s="15"/>
      <c r="C33" s="15">
        <f>D33-B33</f>
        <v>0</v>
      </c>
      <c r="D33" s="15"/>
      <c r="E33" s="16"/>
      <c r="F33" s="14" t="s">
        <v>40</v>
      </c>
      <c r="G33" s="26">
        <v>1</v>
      </c>
      <c r="H33" s="18">
        <v>1</v>
      </c>
      <c r="I33" s="21">
        <f>D35-I4-I30-I31</f>
        <v>1.6000000000058208</v>
      </c>
      <c r="J33" s="16"/>
    </row>
    <row r="34" spans="1:10" ht="19.5" customHeight="1">
      <c r="A34" s="28"/>
      <c r="B34" s="15"/>
      <c r="C34" s="15"/>
      <c r="D34" s="15"/>
      <c r="E34" s="16"/>
      <c r="F34" s="22"/>
      <c r="G34" s="27"/>
      <c r="H34" s="29"/>
      <c r="I34" s="27"/>
      <c r="J34" s="16"/>
    </row>
    <row r="35" spans="1:10" ht="19.5" customHeight="1">
      <c r="A35" s="5" t="s">
        <v>41</v>
      </c>
      <c r="B35" s="23">
        <f>SUM(B30,B31:B31,B32:B33,B4)</f>
        <v>218718</v>
      </c>
      <c r="C35" s="23">
        <f>SUM(C30,C31:C32,C33,C4)</f>
        <v>34212</v>
      </c>
      <c r="D35" s="23">
        <f>SUM(D30:D33,D4,)</f>
        <v>252930</v>
      </c>
      <c r="E35" s="16">
        <f>D35/B35*100-100</f>
        <v>15.642059638438539</v>
      </c>
      <c r="F35" s="30" t="s">
        <v>42</v>
      </c>
      <c r="G35" s="26">
        <f>SUM(G4,G30,G31:G33)</f>
        <v>218718</v>
      </c>
      <c r="H35" s="31">
        <f>SUM(H4,H30,H31:H33)</f>
        <v>34212.4</v>
      </c>
      <c r="I35" s="26">
        <f>SUM(I4,I30,I31,I33)</f>
        <v>252930</v>
      </c>
      <c r="J35" s="16">
        <f>I35/G35*100-100</f>
        <v>15.642059638438539</v>
      </c>
    </row>
    <row r="36" spans="1:10" ht="14.25">
      <c r="A36" s="32"/>
      <c r="B36" s="32"/>
      <c r="C36" s="32"/>
      <c r="D36" s="32"/>
      <c r="E36" s="32"/>
      <c r="F36" s="32"/>
      <c r="G36" s="32"/>
      <c r="H36" s="33"/>
      <c r="I36" s="32"/>
      <c r="J36" s="32"/>
    </row>
    <row r="37" spans="1:10" ht="14.25">
      <c r="A37" s="32"/>
      <c r="B37" s="32"/>
      <c r="C37" s="32"/>
      <c r="D37" s="32"/>
      <c r="E37" s="32"/>
      <c r="F37" s="32"/>
      <c r="G37" s="32"/>
      <c r="H37" s="33"/>
      <c r="I37" s="32"/>
      <c r="J37" s="32"/>
    </row>
    <row r="38" spans="1:10" ht="14.25">
      <c r="A38" s="32"/>
      <c r="B38" s="32"/>
      <c r="C38" s="32"/>
      <c r="D38" s="32"/>
      <c r="E38" s="32"/>
      <c r="F38" s="32"/>
      <c r="G38" s="32">
        <f>B35-G35</f>
        <v>0</v>
      </c>
      <c r="H38" s="33"/>
      <c r="I38" s="32">
        <f>D35-I35</f>
        <v>0</v>
      </c>
      <c r="J38" s="32"/>
    </row>
    <row r="39" spans="1:10" ht="14.25">
      <c r="A39" s="32"/>
      <c r="B39" s="32"/>
      <c r="C39" s="32"/>
      <c r="D39" s="32"/>
      <c r="E39" s="32"/>
      <c r="F39" s="32"/>
      <c r="G39" s="32"/>
      <c r="H39" s="33"/>
      <c r="I39" s="32"/>
      <c r="J39" s="32"/>
    </row>
    <row r="40" spans="1:10" ht="14.25">
      <c r="A40" s="32"/>
      <c r="B40" s="32"/>
      <c r="C40" s="32"/>
      <c r="D40" s="32"/>
      <c r="E40" s="32"/>
      <c r="F40" s="32"/>
      <c r="G40" s="32"/>
      <c r="H40" s="33"/>
      <c r="I40" s="32"/>
      <c r="J40" s="32"/>
    </row>
    <row r="41" spans="1:10" ht="14.25">
      <c r="A41" s="32"/>
      <c r="B41" s="32"/>
      <c r="C41" s="32"/>
      <c r="D41" s="32"/>
      <c r="E41" s="32"/>
      <c r="F41" s="32"/>
      <c r="G41" s="32"/>
      <c r="H41" s="33"/>
      <c r="I41" s="32"/>
      <c r="J41" s="32"/>
    </row>
    <row r="42" spans="1:10" ht="14.25">
      <c r="A42" s="32"/>
      <c r="B42" s="32"/>
      <c r="C42" s="32"/>
      <c r="D42" s="32"/>
      <c r="E42" s="32"/>
      <c r="F42" s="32"/>
      <c r="G42" s="32"/>
      <c r="H42" s="33"/>
      <c r="I42" s="32"/>
      <c r="J42" s="32"/>
    </row>
    <row r="43" spans="1:10" ht="14.25">
      <c r="A43" s="32"/>
      <c r="B43" s="32"/>
      <c r="C43" s="32"/>
      <c r="D43" s="32"/>
      <c r="E43" s="32"/>
      <c r="F43" s="32"/>
      <c r="G43" s="32"/>
      <c r="H43" s="33"/>
      <c r="I43" s="32"/>
      <c r="J43" s="32"/>
    </row>
    <row r="44" spans="1:10" ht="14.25">
      <c r="A44" s="32"/>
      <c r="B44" s="32"/>
      <c r="C44" s="32"/>
      <c r="D44" s="32"/>
      <c r="E44" s="32"/>
      <c r="F44" s="32"/>
      <c r="G44" s="32"/>
      <c r="H44" s="33"/>
      <c r="I44" s="32"/>
      <c r="J44" s="32"/>
    </row>
    <row r="45" spans="1:10" ht="14.25">
      <c r="A45" s="32"/>
      <c r="B45" s="32"/>
      <c r="C45" s="32"/>
      <c r="D45" s="32"/>
      <c r="E45" s="32"/>
      <c r="F45" s="32"/>
      <c r="G45" s="32"/>
      <c r="H45" s="33"/>
      <c r="I45" s="32"/>
      <c r="J45" s="32"/>
    </row>
    <row r="46" spans="1:10" ht="14.25">
      <c r="A46" s="32"/>
      <c r="B46" s="32"/>
      <c r="C46" s="32"/>
      <c r="D46" s="32"/>
      <c r="E46" s="32"/>
      <c r="F46" s="32"/>
      <c r="G46" s="32"/>
      <c r="H46" s="33"/>
      <c r="I46" s="32"/>
      <c r="J46" s="32"/>
    </row>
    <row r="47" spans="1:10" ht="14.25">
      <c r="A47" s="32"/>
      <c r="B47" s="32"/>
      <c r="C47" s="32"/>
      <c r="D47" s="32"/>
      <c r="E47" s="32"/>
      <c r="F47" s="32"/>
      <c r="G47" s="32"/>
      <c r="H47" s="33"/>
      <c r="I47" s="32"/>
      <c r="J47" s="32"/>
    </row>
    <row r="48" spans="1:10" ht="14.25">
      <c r="A48" s="32"/>
      <c r="B48" s="32"/>
      <c r="C48" s="32"/>
      <c r="D48" s="32"/>
      <c r="E48" s="32"/>
      <c r="F48" s="32"/>
      <c r="G48" s="32"/>
      <c r="H48" s="33"/>
      <c r="I48" s="32"/>
      <c r="J48" s="32"/>
    </row>
    <row r="49" spans="1:10" ht="14.25">
      <c r="A49" s="32"/>
      <c r="B49" s="32"/>
      <c r="C49" s="32"/>
      <c r="D49" s="32"/>
      <c r="E49" s="32"/>
      <c r="F49" s="32"/>
      <c r="G49" s="32"/>
      <c r="H49" s="33"/>
      <c r="I49" s="32"/>
      <c r="J49" s="32"/>
    </row>
    <row r="50" spans="1:10" ht="14.25">
      <c r="A50" s="32"/>
      <c r="B50" s="32"/>
      <c r="C50" s="32"/>
      <c r="D50" s="32"/>
      <c r="E50" s="32"/>
      <c r="F50" s="32"/>
      <c r="G50" s="32"/>
      <c r="H50" s="33"/>
      <c r="I50" s="32"/>
      <c r="J50" s="32"/>
    </row>
    <row r="51" spans="1:10" ht="14.25">
      <c r="A51" s="32"/>
      <c r="B51" s="32"/>
      <c r="C51" s="32"/>
      <c r="D51" s="32"/>
      <c r="E51" s="32"/>
      <c r="F51" s="32"/>
      <c r="G51" s="32"/>
      <c r="H51" s="33"/>
      <c r="I51" s="32"/>
      <c r="J51" s="32"/>
    </row>
    <row r="52" spans="1:10" ht="14.25">
      <c r="A52" s="32"/>
      <c r="B52" s="32"/>
      <c r="C52" s="32"/>
      <c r="D52" s="32"/>
      <c r="E52" s="32"/>
      <c r="F52" s="32"/>
      <c r="G52" s="32"/>
      <c r="H52" s="33"/>
      <c r="I52" s="32"/>
      <c r="J52" s="32"/>
    </row>
    <row r="53" spans="1:10" ht="14.25">
      <c r="A53" s="32"/>
      <c r="B53" s="32"/>
      <c r="C53" s="32"/>
      <c r="D53" s="32"/>
      <c r="E53" s="32"/>
      <c r="F53" s="32"/>
      <c r="G53" s="32"/>
      <c r="H53" s="33"/>
      <c r="I53" s="32"/>
      <c r="J53" s="32"/>
    </row>
  </sheetData>
  <sheetProtection/>
  <mergeCells count="1">
    <mergeCell ref="A1:J1"/>
  </mergeCells>
  <printOptions horizontalCentered="1"/>
  <pageMargins left="0.39" right="0.39" top="0.39" bottom="0.2" header="0.51" footer="0.51"/>
  <pageSetup errors="blank"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王华</cp:lastModifiedBy>
  <cp:lastPrinted>2012-11-30T07:36:42Z</cp:lastPrinted>
  <dcterms:created xsi:type="dcterms:W3CDTF">2010-12-24T04:27:33Z</dcterms:created>
  <dcterms:modified xsi:type="dcterms:W3CDTF">2019-01-14T09:39:08Z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14</vt:lpwstr>
  </property>
</Properties>
</file>