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<sst xmlns="http://schemas.openxmlformats.org/spreadsheetml/2006/main" count="48" uniqueCount="48">
  <si>
    <t>奉新县二〇二一年县级国有资本经营预算支出分项表（草案）</t>
  </si>
  <si>
    <t>单位：万元</t>
  </si>
  <si>
    <t>支  出  项  目</t>
  </si>
  <si>
    <t>二○二○年</t>
  </si>
  <si>
    <t>二○二一年
预算数</t>
  </si>
  <si>
    <r>
      <t>比二○二○年       执行数增减</t>
    </r>
    <r>
      <rPr>
        <sz val="12"/>
        <rFont val="Times New Roman"/>
        <charset val="134"/>
      </rPr>
      <t>%</t>
    </r>
  </si>
  <si>
    <t>预算数</t>
  </si>
  <si>
    <t>执行数</t>
  </si>
  <si>
    <t>一、社会保障和就业支出</t>
  </si>
  <si>
    <t>补充全国社会保障基金</t>
  </si>
  <si>
    <t>国有资本经营预算补充社保基金支出</t>
  </si>
  <si>
    <t xml:space="preserve">二、国有资本经营预算支出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</si>
  <si>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</si>
  <si>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</si>
  <si>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</si>
  <si>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</si>
  <si>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国有企业办公共服务机构移交补助支出</t>
  </si>
  <si>
    <t xml:space="preserve">       国有企业退休人员社会化管理补助支出</t>
  </si>
  <si>
    <t xml:space="preserve">       国有企业棚户区改造支出</t>
  </si>
  <si>
    <t xml:space="preserve">       国有企业改革成本支出</t>
  </si>
  <si>
    <t xml:space="preserve">       离休干部医药费补助支出</t>
  </si>
  <si>
    <t xml:space="preserve">       金融企业改革性支出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</si>
  <si>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</si>
  <si>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</si>
  <si>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</si>
  <si>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</si>
  <si>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</si>
  <si>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生态环境保护支出</t>
  </si>
  <si>
    <t xml:space="preserve">       支持科技进步支出</t>
  </si>
  <si>
    <t xml:space="preserve">       保障国家经济安全支出</t>
  </si>
  <si>
    <t xml:space="preserve">       对外投资合作支出</t>
  </si>
  <si>
    <t xml:space="preserve">      金融企业资本性支出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</si>
  <si>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</si>
  <si>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</si>
  <si>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</si>
  <si>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</si>
  <si>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</si>
  <si>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</si>
  <si>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</si>
  <si>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</si>
  <si>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</si>
  <si>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三、转移性支出</t>
  </si>
  <si>
    <t xml:space="preserve">     国有资本经营预算转移支付支出</t>
  </si>
  <si>
    <t xml:space="preserve">       国有资本经营预算转移支付支出</t>
  </si>
  <si>
    <t xml:space="preserve">       国有资本经营预算上解支出</t>
  </si>
  <si>
    <t xml:space="preserve">     调出资金</t>
  </si>
  <si>
    <t xml:space="preserve">       国有资本经营预算调出资金</t>
  </si>
  <si>
    <t>支出合计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</si>
</sst>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  <scheme val="major"/>
    </font>
    <font>
      <sz val="10"/>
      <name val="宋体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0" borderId="0"/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0" borderId="0"/>
    <xf numFmtId="0" fontId="7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>
      <alignment vertical="center"/>
    </xf>
    <xf numFmtId="0" fontId="1" fillId="0" borderId="0" xfId="47" applyFont="1" applyFill="1" applyAlignment="1">
      <alignment vertical="center"/>
    </xf>
    <xf numFmtId="0" fontId="2" fillId="0" borderId="0" xfId="47" applyFont="1" applyFill="1" applyAlignment="1">
      <alignment vertical="center"/>
    </xf>
    <xf numFmtId="0" fontId="2" fillId="0" borderId="0" xfId="53" applyFill="1" applyAlignment="1">
      <alignment vertical="center"/>
    </xf>
    <xf numFmtId="0" fontId="3" fillId="0" borderId="0" xfId="53" applyFont="1" applyFill="1" applyAlignment="1">
      <alignment vertical="center"/>
    </xf>
    <xf numFmtId="41" fontId="2" fillId="0" borderId="0" xfId="53" applyNumberFormat="1" applyFont="1" applyFill="1" applyAlignment="1">
      <alignment horizontal="center" vertical="center" wrapText="1"/>
    </xf>
    <xf numFmtId="0" fontId="2" fillId="0" borderId="0" xfId="53" applyFont="1" applyFill="1" applyAlignment="1">
      <alignment vertical="center"/>
    </xf>
    <xf numFmtId="0" fontId="2" fillId="0" borderId="0" xfId="0" applyFont="1" applyFill="1" applyAlignment="1"/>
    <xf numFmtId="0" fontId="4" fillId="0" borderId="0" xfId="47" applyFont="1" applyFill="1" applyAlignment="1">
      <alignment horizontal="center" vertical="center"/>
    </xf>
    <xf numFmtId="0" fontId="5" fillId="0" borderId="0" xfId="47" applyFont="1" applyFill="1" applyAlignment="1">
      <alignment vertical="center"/>
    </xf>
    <xf numFmtId="41" fontId="2" fillId="0" borderId="1" xfId="47" applyNumberFormat="1" applyFont="1" applyFill="1" applyBorder="1" applyAlignment="1">
      <alignment horizontal="right" vertical="center" wrapText="1"/>
    </xf>
    <xf numFmtId="176" fontId="2" fillId="0" borderId="2" xfId="52" applyNumberFormat="1" applyFont="1" applyFill="1" applyBorder="1" applyAlignment="1">
      <alignment horizontal="center" vertical="center" wrapText="1"/>
    </xf>
    <xf numFmtId="176" fontId="2" fillId="0" borderId="3" xfId="52" applyNumberFormat="1" applyFont="1" applyFill="1" applyBorder="1" applyAlignment="1">
      <alignment horizontal="center" vertical="center" wrapText="1"/>
    </xf>
    <xf numFmtId="176" fontId="2" fillId="0" borderId="4" xfId="52" applyNumberFormat="1" applyFont="1" applyFill="1" applyBorder="1" applyAlignment="1">
      <alignment horizontal="center" vertical="center" wrapText="1"/>
    </xf>
    <xf numFmtId="176" fontId="2" fillId="0" borderId="5" xfId="52" applyNumberFormat="1" applyFont="1" applyFill="1" applyBorder="1" applyAlignment="1">
      <alignment horizontal="center" vertical="center" wrapText="1"/>
    </xf>
    <xf numFmtId="10" fontId="2" fillId="0" borderId="5" xfId="52" applyNumberFormat="1" applyFont="1" applyFill="1" applyBorder="1" applyAlignment="1">
      <alignment horizontal="center" vertical="center" wrapText="1"/>
    </xf>
    <xf numFmtId="176" fontId="2" fillId="0" borderId="6" xfId="52" applyNumberFormat="1" applyFont="1" applyFill="1" applyBorder="1" applyAlignment="1">
      <alignment horizontal="center" vertical="center" wrapText="1"/>
    </xf>
    <xf numFmtId="176" fontId="6" fillId="0" borderId="5" xfId="52" applyNumberFormat="1" applyFont="1" applyFill="1" applyBorder="1" applyAlignment="1">
      <alignment horizontal="center" vertical="center"/>
    </xf>
    <xf numFmtId="10" fontId="6" fillId="0" borderId="5" xfId="52" applyNumberFormat="1" applyFont="1" applyFill="1" applyBorder="1" applyAlignment="1">
      <alignment horizontal="distributed" vertical="center" wrapText="1"/>
    </xf>
    <xf numFmtId="0" fontId="3" fillId="0" borderId="5" xfId="51" applyFont="1" applyBorder="1" applyAlignment="1">
      <alignment vertical="center"/>
    </xf>
    <xf numFmtId="41" fontId="3" fillId="0" borderId="5" xfId="51" applyNumberFormat="1" applyFont="1" applyBorder="1" applyAlignment="1">
      <alignment horizontal="center" vertical="center" wrapText="1"/>
    </xf>
    <xf numFmtId="41" fontId="3" fillId="0" borderId="5" xfId="51" applyNumberFormat="1" applyFont="1" applyFill="1" applyBorder="1" applyAlignment="1">
      <alignment horizontal="center" vertical="center" wrapText="1"/>
    </xf>
    <xf numFmtId="43" fontId="2" fillId="0" borderId="5" xfId="41" applyNumberFormat="1" applyFont="1" applyFill="1" applyBorder="1" applyAlignment="1">
      <alignment horizontal="center" vertical="center" wrapText="1"/>
    </xf>
    <xf numFmtId="0" fontId="2" fillId="0" borderId="5" xfId="51" applyFont="1" applyBorder="1" applyAlignment="1">
      <alignment horizontal="left" vertical="center" indent="1"/>
    </xf>
    <xf numFmtId="0" fontId="2" fillId="0" borderId="5" xfId="51" applyFont="1" applyBorder="1" applyAlignment="1">
      <alignment horizontal="left" vertical="center" indent="2"/>
    </xf>
    <xf numFmtId="0" fontId="2" fillId="0" borderId="5" xfId="51" applyFont="1" applyBorder="1" applyAlignment="1">
      <alignment vertical="center"/>
    </xf>
    <xf numFmtId="41" fontId="2" fillId="0" borderId="5" xfId="51" applyNumberFormat="1" applyFont="1" applyBorder="1" applyAlignment="1">
      <alignment horizontal="center" vertical="center" wrapText="1"/>
    </xf>
    <xf numFmtId="41" fontId="2" fillId="0" borderId="5" xfId="51" applyNumberFormat="1" applyFont="1" applyFill="1" applyBorder="1" applyAlignment="1">
      <alignment horizontal="center" vertical="center" wrapText="1"/>
    </xf>
    <xf numFmtId="41" fontId="2" fillId="0" borderId="5" xfId="51" applyNumberFormat="1" applyFont="1" applyBorder="1" applyAlignment="1" applyProtection="1">
      <alignment horizontal="center" vertical="center" wrapText="1"/>
      <protection locked="0"/>
    </xf>
    <xf numFmtId="41" fontId="2" fillId="0" borderId="5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51" applyFont="1" applyBorder="1" applyAlignment="1">
      <alignment horizontal="left" vertical="center"/>
    </xf>
    <xf numFmtId="0" fontId="2" fillId="0" borderId="5" xfId="51" applyFont="1" applyBorder="1" applyAlignment="1" applyProtection="1">
      <alignment horizontal="left" vertical="center" wrapText="1"/>
      <protection locked="0"/>
    </xf>
    <xf numFmtId="0" fontId="3" fillId="0" borderId="5" xfId="51" applyFont="1" applyBorder="1" applyAlignment="1">
      <alignment horizontal="left" vertical="center"/>
    </xf>
    <xf numFmtId="0" fontId="3" fillId="0" borderId="5" xfId="51" applyFont="1" applyBorder="1" applyAlignment="1">
      <alignment horizontal="center" vertical="center"/>
    </xf>
    <xf numFmtId="41" fontId="5" fillId="0" borderId="0" xfId="53" applyNumberFormat="1" applyFont="1" applyFill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市本级_宜春市二O一九年预算安排情况表（空表，有公式）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_宜春经济技术开发区2015年预算_宜春市二O一九年预算安排情况表（空表，有公式）" xfId="47"/>
    <cellStyle name="强调文字颜色 6" xfId="48" builtinId="49"/>
    <cellStyle name="40% - 强调文字颜色 6" xfId="49" builtinId="51"/>
    <cellStyle name="60% - 强调文字颜色 6" xfId="50" builtinId="52"/>
    <cellStyle name="常规_国资2016年预算表格-2015-11-16_宜春市二O一九年预算安排情况表（空表，有公式）" xfId="51"/>
    <cellStyle name="常规_2003年人大预算表（全省）_宜春市二O一九年预算安排情况表（空表，有公式）" xfId="52"/>
    <cellStyle name="常规_市本级2015年预算表格_宜春市二O一九年预算安排情况表（空表，有公式）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4"/>
  <sheetViews>
    <sheetView tabSelected="1" workbookViewId="0">
      <selection activeCell="E45" sqref="E45"/>
    </sheetView>
  </sheetViews>
  <sheetFormatPr defaultColWidth="9" defaultRowHeight="14.25"/>
  <cols>
    <col min="1" max="1" width="60.7583333333333" style="3" customWidth="1"/>
    <col min="2" max="2" width="16" style="5" customWidth="1"/>
    <col min="3" max="3" width="15.125" style="3" customWidth="1"/>
    <col min="4" max="4" width="20" style="6" customWidth="1"/>
    <col min="5" max="5" width="20.1666666666667" style="6" customWidth="1"/>
    <col min="6" max="16383" width="9" style="3"/>
    <col min="16384" max="16384" width="9" style="7"/>
  </cols>
  <sheetData>
    <row r="1" s="1" customFormat="1" ht="25.5" spans="1:5">
      <c r="A1" s="8" t="s">
        <v>0</v>
      </c>
      <c r="B1" s="8"/>
      <c r="C1" s="8"/>
      <c r="D1" s="8"/>
      <c r="E1" s="8"/>
    </row>
    <row r="2" s="2" customFormat="1" ht="17.25" customHeight="1" spans="1:5">
      <c r="A2" s="9"/>
      <c r="B2" s="9"/>
      <c r="C2" s="9"/>
      <c r="D2" s="10" t="s">
        <v>1</v>
      </c>
      <c r="E2" s="10"/>
    </row>
    <row r="3" s="2" customFormat="1" ht="20.25" customHeight="1" spans="1:5">
      <c r="A3" s="11" t="s">
        <v>2</v>
      </c>
      <c r="B3" s="12" t="s">
        <v>3</v>
      </c>
      <c r="C3" s="13"/>
      <c r="D3" s="14" t="s">
        <v>4</v>
      </c>
      <c r="E3" s="15" t="s">
        <v>5</v>
      </c>
    </row>
    <row r="4" s="2" customFormat="1" ht="20.25" customHeight="1" spans="1:5">
      <c r="A4" s="16"/>
      <c r="B4" s="14" t="s">
        <v>6</v>
      </c>
      <c r="C4" s="14" t="s">
        <v>7</v>
      </c>
      <c r="D4" s="17"/>
      <c r="E4" s="18"/>
    </row>
    <row r="5" s="2" customFormat="1" ht="27" customHeight="1" spans="1:5">
      <c r="A5" s="19" t="s">
        <v>8</v>
      </c>
      <c r="B5" s="20">
        <f>B6</f>
        <v>0</v>
      </c>
      <c r="C5" s="21">
        <f>C6</f>
        <v>0</v>
      </c>
      <c r="D5" s="20">
        <f>D6</f>
        <v>0</v>
      </c>
      <c r="E5" s="22" t="str">
        <f>IF(ISERROR(ROUNDDOWN((D5/C5-1)*100,2)),"",ROUNDDOWN((D5/C5-1)*100,2))</f>
        <v/>
      </c>
    </row>
    <row r="6" s="2" customFormat="1" ht="27" customHeight="1" spans="1:5">
      <c r="A6" s="23" t="s">
        <v>9</v>
      </c>
      <c r="B6" s="20">
        <f>B7</f>
        <v>0</v>
      </c>
      <c r="C6" s="21">
        <f>C7</f>
        <v>0</v>
      </c>
      <c r="D6" s="20">
        <f>D7</f>
        <v>0</v>
      </c>
      <c r="E6" s="22" t="str">
        <f>IF(ISERROR(ROUNDDOWN((D6/C6-1)*100,2)),"",ROUNDDOWN((D6/C6-1)*100,2))</f>
        <v/>
      </c>
    </row>
    <row r="7" s="2" customFormat="1" ht="27" customHeight="1" spans="1:5">
      <c r="A7" s="24" t="s">
        <v>10</v>
      </c>
      <c r="B7" s="20"/>
      <c r="C7" s="21"/>
      <c r="D7" s="20"/>
      <c r="E7" s="22" t="str">
        <f>IF(ISERROR(ROUNDDOWN((D7/C7-1)*100,2)),"",ROUNDDOWN((D7/C7-1)*100,2))</f>
        <v/>
      </c>
    </row>
    <row r="8" s="3" customFormat="1" ht="27" customHeight="1" spans="1:16384">
      <c r="A8" s="19" t="s">
        <v>11</v>
      </c>
      <c r="B8" s="20">
        <f>B9+B20+B30+B32+B36</f>
        <v>140</v>
      </c>
      <c r="C8" s="21">
        <f>C9+C20+C30+C32+C36</f>
        <v>153</v>
      </c>
      <c r="D8" s="20">
        <f>D9+D20+D30+D32+D36</f>
        <v>141</v>
      </c>
      <c r="E8" s="22">
        <f>IF(ISERROR(ROUNDDOWN((D8/C8-1)*100,2)),"",ROUNDDOWN((D8/C8-1)*100,2))</f>
        <v>-7.84</v>
      </c>
      <c r="XFD8" s="7"/>
    </row>
    <row r="9" s="3" customFormat="1" ht="27" customHeight="1" spans="1:16384">
      <c r="A9" s="25" t="s">
        <v>12</v>
      </c>
      <c r="B9" s="26">
        <f>SUM(B10:B19)</f>
        <v>63</v>
      </c>
      <c r="C9" s="27">
        <f>SUM(C10:C19)</f>
        <v>74</v>
      </c>
      <c r="D9" s="26">
        <f>SUM(D10:D19)</f>
        <v>89</v>
      </c>
      <c r="E9" s="22">
        <f>IF(ISERROR(ROUNDDOWN((D9/C9-1)*100,2)),"",ROUNDDOWN((D9/C9-1)*100,2))</f>
        <v>20.27</v>
      </c>
      <c r="XFD9" s="7"/>
    </row>
    <row r="10" s="3" customFormat="1" ht="15.75" customHeight="1" spans="1:16384">
      <c r="A10" s="25" t="s">
        <v>13</v>
      </c>
      <c r="B10" s="28"/>
      <c r="C10" s="29"/>
      <c r="D10" s="28"/>
      <c r="E10" s="22" t="str">
        <f>IF(ISERROR(ROUNDDOWN((D10/C10-1)*100,2)),"",ROUNDDOWN((D10/C10-1)*100,2))</f>
        <v/>
      </c>
      <c r="XFD10" s="7"/>
    </row>
    <row r="11" s="3" customFormat="1" ht="15.75" customHeight="1" spans="1:16384">
      <c r="A11" s="25" t="s">
        <v>14</v>
      </c>
      <c r="B11" s="28"/>
      <c r="C11" s="29"/>
      <c r="D11" s="28"/>
      <c r="E11" s="22" t="str">
        <f>IF(ISERROR(ROUNDDOWN((D11/C11-1)*100,2)),"",ROUNDDOWN((D11/C11-1)*100,2))</f>
        <v/>
      </c>
      <c r="XFD11" s="7"/>
    </row>
    <row r="12" s="3" customFormat="1" ht="15.75" customHeight="1" spans="1:16384">
      <c r="A12" s="25" t="s">
        <v>15</v>
      </c>
      <c r="B12" s="28"/>
      <c r="C12" s="29"/>
      <c r="D12" s="28"/>
      <c r="E12" s="22" t="str">
        <f>IF(ISERROR(ROUNDDOWN((D12/C12-1)*100,2)),"",ROUNDDOWN((D12/C12-1)*100,2))</f>
        <v/>
      </c>
      <c r="XFD12" s="7"/>
    </row>
    <row r="13" s="3" customFormat="1" ht="15.75" customHeight="1" spans="1:16384">
      <c r="A13" s="25" t="s">
        <v>16</v>
      </c>
      <c r="B13" s="28"/>
      <c r="C13" s="29"/>
      <c r="D13" s="28"/>
      <c r="E13" s="22" t="str">
        <f>IF(ISERROR(ROUNDDOWN((D13/C13-1)*100,2)),"",ROUNDDOWN((D13/C13-1)*100,2))</f>
        <v/>
      </c>
      <c r="XFD13" s="7"/>
    </row>
    <row r="14" s="3" customFormat="1" ht="26" customHeight="1" spans="1:16384">
      <c r="A14" s="25" t="s">
        <v>17</v>
      </c>
      <c r="B14" s="28">
        <v>6</v>
      </c>
      <c r="C14" s="29">
        <v>17</v>
      </c>
      <c r="D14" s="28">
        <v>11</v>
      </c>
      <c r="E14" s="22">
        <f>IF(ISERROR(ROUNDDOWN((D14/C14-1)*100,2)),"",ROUNDDOWN((D14/C14-1)*100,2))</f>
        <v>-35.29</v>
      </c>
      <c r="XFD14" s="7"/>
    </row>
    <row r="15" s="3" customFormat="1" ht="15.75" customHeight="1" spans="1:16384">
      <c r="A15" s="25" t="s">
        <v>18</v>
      </c>
      <c r="B15" s="28"/>
      <c r="C15" s="29"/>
      <c r="D15" s="28"/>
      <c r="E15" s="22" t="str">
        <f>IF(ISERROR(ROUNDDOWN((D15/C15-1)*100,2)),"",ROUNDDOWN((D15/C15-1)*100,2))</f>
        <v/>
      </c>
      <c r="XFD15" s="7"/>
    </row>
    <row r="16" s="3" customFormat="1" ht="26" customHeight="1" spans="1:16384">
      <c r="A16" s="30" t="s">
        <v>19</v>
      </c>
      <c r="B16" s="28"/>
      <c r="C16" s="29"/>
      <c r="D16" s="28"/>
      <c r="E16" s="22" t="str">
        <f>IF(ISERROR(ROUNDDOWN((D16/C16-1)*100,2)),"",ROUNDDOWN((D16/C16-1)*100,2))</f>
        <v/>
      </c>
      <c r="XFD16" s="7"/>
    </row>
    <row r="17" s="3" customFormat="1" ht="15.75" customHeight="1" spans="1:16384">
      <c r="A17" s="30" t="s">
        <v>20</v>
      </c>
      <c r="B17" s="28"/>
      <c r="C17" s="29"/>
      <c r="D17" s="28"/>
      <c r="E17" s="22" t="str">
        <f>IF(ISERROR(ROUNDDOWN((D17/C17-1)*100,2)),"",ROUNDDOWN((D17/C17-1)*100,2))</f>
        <v/>
      </c>
      <c r="XFD17" s="7"/>
    </row>
    <row r="18" s="3" customFormat="1" ht="15.75" customHeight="1" spans="1:16384">
      <c r="A18" s="31" t="s">
        <v>21</v>
      </c>
      <c r="B18" s="28"/>
      <c r="C18" s="29"/>
      <c r="D18" s="28"/>
      <c r="E18" s="22"/>
      <c r="XFD18" s="7"/>
    </row>
    <row r="19" s="3" customFormat="1" ht="26" customHeight="1" spans="1:16384">
      <c r="A19" s="25" t="s">
        <v>22</v>
      </c>
      <c r="B19" s="28">
        <v>57</v>
      </c>
      <c r="C19" s="29">
        <v>57</v>
      </c>
      <c r="D19" s="28">
        <v>78</v>
      </c>
      <c r="E19" s="22">
        <f>IF(ISERROR(ROUNDDOWN((D19/C19-1)*100,2)),"",ROUNDDOWN((D19/C19-1)*100,2))</f>
        <v>36.84</v>
      </c>
      <c r="XFD19" s="7"/>
    </row>
    <row r="20" s="3" customFormat="1" ht="15.75" customHeight="1" spans="1:16384">
      <c r="A20" s="25" t="s">
        <v>23</v>
      </c>
      <c r="B20" s="26">
        <f>SUM(B21:B29)</f>
        <v>0</v>
      </c>
      <c r="C20" s="27">
        <f>SUM(C21:C29)</f>
        <v>0</v>
      </c>
      <c r="D20" s="26">
        <f>SUM(D21:D29)</f>
        <v>0</v>
      </c>
      <c r="E20" s="22" t="str">
        <f>IF(ISERROR(ROUNDDOWN((D20/C20-1)*100,2)),"",ROUNDDOWN((D20/C20-1)*100,2))</f>
        <v/>
      </c>
      <c r="XFD20" s="7"/>
    </row>
    <row r="21" s="3" customFormat="1" ht="15.75" customHeight="1" spans="1:16384">
      <c r="A21" s="30" t="s">
        <v>24</v>
      </c>
      <c r="B21" s="26"/>
      <c r="C21" s="27"/>
      <c r="D21" s="26"/>
      <c r="E21" s="22" t="str">
        <f>IF(ISERROR(ROUNDDOWN((D21/C21-1)*100,2)),"",ROUNDDOWN((D21/C21-1)*100,2))</f>
        <v/>
      </c>
      <c r="XFD21" s="7"/>
    </row>
    <row r="22" s="3" customFormat="1" ht="15.75" customHeight="1" spans="1:16384">
      <c r="A22" s="25" t="s">
        <v>25</v>
      </c>
      <c r="B22" s="26"/>
      <c r="C22" s="27"/>
      <c r="D22" s="26"/>
      <c r="E22" s="22" t="str">
        <f>IF(ISERROR(ROUNDDOWN((D22/C22-1)*100,2)),"",ROUNDDOWN((D22/C22-1)*100,2))</f>
        <v/>
      </c>
      <c r="XFD22" s="7"/>
    </row>
    <row r="23" s="3" customFormat="1" ht="15.75" customHeight="1" spans="1:16384">
      <c r="A23" s="30" t="s">
        <v>26</v>
      </c>
      <c r="B23" s="26"/>
      <c r="C23" s="27"/>
      <c r="D23" s="26"/>
      <c r="E23" s="22" t="str">
        <f>IF(ISERROR(ROUNDDOWN((D23/C23-1)*100,2)),"",ROUNDDOWN((D23/C23-1)*100,2))</f>
        <v/>
      </c>
      <c r="XFD23" s="7"/>
    </row>
    <row r="24" s="3" customFormat="1" ht="15.75" customHeight="1" spans="1:16384">
      <c r="A24" s="30" t="s">
        <v>27</v>
      </c>
      <c r="B24" s="26"/>
      <c r="C24" s="27"/>
      <c r="D24" s="26"/>
      <c r="E24" s="22" t="str">
        <f>IF(ISERROR(ROUNDDOWN((D24/C24-1)*100,2)),"",ROUNDDOWN((D24/C24-1)*100,2))</f>
        <v/>
      </c>
      <c r="XFD24" s="7"/>
    </row>
    <row r="25" s="3" customFormat="1" ht="15.75" customHeight="1" spans="1:16384">
      <c r="A25" s="30" t="s">
        <v>28</v>
      </c>
      <c r="B25" s="26"/>
      <c r="C25" s="27"/>
      <c r="D25" s="26"/>
      <c r="E25" s="22" t="str">
        <f>IF(ISERROR(ROUNDDOWN((D25/C25-1)*100,2)),"",ROUNDDOWN((D25/C25-1)*100,2))</f>
        <v/>
      </c>
      <c r="XFD25" s="7"/>
    </row>
    <row r="26" s="3" customFormat="1" ht="15.75" customHeight="1" spans="1:16384">
      <c r="A26" s="30" t="s">
        <v>29</v>
      </c>
      <c r="B26" s="26"/>
      <c r="C26" s="27"/>
      <c r="D26" s="26"/>
      <c r="E26" s="22" t="str">
        <f>IF(ISERROR(ROUNDDOWN((D26/C26-1)*100,2)),"",ROUNDDOWN((D26/C26-1)*100,2))</f>
        <v/>
      </c>
      <c r="XFD26" s="7"/>
    </row>
    <row r="27" s="3" customFormat="1" ht="15.75" customHeight="1" spans="1:16384">
      <c r="A27" s="30" t="s">
        <v>30</v>
      </c>
      <c r="B27" s="26"/>
      <c r="C27" s="27"/>
      <c r="D27" s="26"/>
      <c r="E27" s="22" t="str">
        <f>IF(ISERROR(ROUNDDOWN((D27/C27-1)*100,2)),"",ROUNDDOWN((D27/C27-1)*100,2))</f>
        <v/>
      </c>
      <c r="XFD27" s="7"/>
    </row>
    <row r="28" s="3" customFormat="1" ht="15.75" customHeight="1" spans="1:16384">
      <c r="A28" s="31" t="s">
        <v>31</v>
      </c>
      <c r="B28" s="26"/>
      <c r="C28" s="27"/>
      <c r="D28" s="26"/>
      <c r="E28" s="22"/>
      <c r="XFD28" s="7"/>
    </row>
    <row r="29" s="3" customFormat="1" ht="15.75" customHeight="1" spans="1:16384">
      <c r="A29" s="25" t="s">
        <v>32</v>
      </c>
      <c r="B29" s="26"/>
      <c r="C29" s="27"/>
      <c r="D29" s="26"/>
      <c r="E29" s="22" t="str">
        <f t="shared" ref="E29:E44" si="0">IF(ISERROR(ROUNDDOWN((D29/C29-1)*100,2)),"",ROUNDDOWN((D29/C29-1)*100,2))</f>
        <v/>
      </c>
      <c r="XFD29" s="7"/>
    </row>
    <row r="30" s="3" customFormat="1" ht="15.75" customHeight="1" spans="1:16384">
      <c r="A30" s="30" t="s">
        <v>33</v>
      </c>
      <c r="B30" s="26">
        <f>SUM(B31)</f>
        <v>0</v>
      </c>
      <c r="C30" s="27">
        <f>SUM(C31)</f>
        <v>0</v>
      </c>
      <c r="D30" s="26">
        <f>SUM(D31)</f>
        <v>0</v>
      </c>
      <c r="E30" s="22" t="str">
        <f t="shared" si="0"/>
        <v/>
      </c>
      <c r="XFD30" s="7"/>
    </row>
    <row r="31" s="3" customFormat="1" ht="15.75" customHeight="1" spans="1:16384">
      <c r="A31" s="30" t="s">
        <v>34</v>
      </c>
      <c r="B31" s="26"/>
      <c r="C31" s="27"/>
      <c r="D31" s="26"/>
      <c r="E31" s="22" t="str">
        <f t="shared" si="0"/>
        <v/>
      </c>
      <c r="XFD31" s="7"/>
    </row>
    <row r="32" s="3" customFormat="1" ht="15.75" customHeight="1" spans="1:16384">
      <c r="A32" s="30" t="s">
        <v>35</v>
      </c>
      <c r="B32" s="26">
        <f>SUM(B33:B35)</f>
        <v>0</v>
      </c>
      <c r="C32" s="27">
        <f>SUM(C33:C35)</f>
        <v>0</v>
      </c>
      <c r="D32" s="26">
        <f>SUM(D33:D35)</f>
        <v>0</v>
      </c>
      <c r="E32" s="22" t="str">
        <f t="shared" si="0"/>
        <v/>
      </c>
      <c r="XFD32" s="7"/>
    </row>
    <row r="33" s="3" customFormat="1" ht="15.75" customHeight="1" spans="1:16384">
      <c r="A33" s="30" t="s">
        <v>36</v>
      </c>
      <c r="B33" s="26"/>
      <c r="C33" s="27"/>
      <c r="D33" s="26"/>
      <c r="E33" s="22" t="str">
        <f t="shared" si="0"/>
        <v/>
      </c>
      <c r="XFD33" s="7"/>
    </row>
    <row r="34" s="3" customFormat="1" ht="15.75" customHeight="1" spans="1:16384">
      <c r="A34" s="30" t="s">
        <v>37</v>
      </c>
      <c r="B34" s="26"/>
      <c r="C34" s="27"/>
      <c r="D34" s="26"/>
      <c r="E34" s="22" t="str">
        <f t="shared" si="0"/>
        <v/>
      </c>
      <c r="XFD34" s="7"/>
    </row>
    <row r="35" s="4" customFormat="1" ht="15.75" customHeight="1" spans="1:5">
      <c r="A35" s="30" t="s">
        <v>38</v>
      </c>
      <c r="B35" s="26"/>
      <c r="C35" s="27"/>
      <c r="D35" s="26"/>
      <c r="E35" s="22" t="str">
        <f t="shared" si="0"/>
        <v/>
      </c>
    </row>
    <row r="36" s="3" customFormat="1" ht="26" customHeight="1" spans="1:16384">
      <c r="A36" s="30" t="s">
        <v>39</v>
      </c>
      <c r="B36" s="26">
        <f>SUM(B37)</f>
        <v>77</v>
      </c>
      <c r="C36" s="27">
        <f>SUM(C37)</f>
        <v>79</v>
      </c>
      <c r="D36" s="26">
        <f>SUM(D37)</f>
        <v>52</v>
      </c>
      <c r="E36" s="22">
        <f t="shared" si="0"/>
        <v>-34.17</v>
      </c>
      <c r="XFD36" s="7"/>
    </row>
    <row r="37" s="3" customFormat="1" ht="26" customHeight="1" spans="1:16384">
      <c r="A37" s="30" t="s">
        <v>40</v>
      </c>
      <c r="B37" s="28">
        <v>77</v>
      </c>
      <c r="C37" s="29">
        <v>79</v>
      </c>
      <c r="D37" s="28">
        <v>52</v>
      </c>
      <c r="E37" s="22">
        <f t="shared" si="0"/>
        <v>-34.17</v>
      </c>
      <c r="XFD37" s="7"/>
    </row>
    <row r="38" s="3" customFormat="1" ht="26" customHeight="1" spans="1:16384">
      <c r="A38" s="32" t="s">
        <v>41</v>
      </c>
      <c r="B38" s="20">
        <f>B39+B42</f>
        <v>0</v>
      </c>
      <c r="C38" s="21">
        <f>C39+C42</f>
        <v>0</v>
      </c>
      <c r="D38" s="20">
        <f>D39+D42</f>
        <v>56</v>
      </c>
      <c r="E38" s="22" t="str">
        <f t="shared" si="0"/>
        <v/>
      </c>
      <c r="XFD38" s="7"/>
    </row>
    <row r="39" s="3" customFormat="1" ht="26" customHeight="1" spans="1:16384">
      <c r="A39" s="25" t="s">
        <v>42</v>
      </c>
      <c r="B39" s="26">
        <f>SUM(B40:B41)</f>
        <v>0</v>
      </c>
      <c r="C39" s="27">
        <f>SUM(C40:C41)</f>
        <v>0</v>
      </c>
      <c r="D39" s="26">
        <f>SUM(D40:D41)</f>
        <v>0</v>
      </c>
      <c r="E39" s="22" t="str">
        <f t="shared" si="0"/>
        <v/>
      </c>
      <c r="XFD39" s="7"/>
    </row>
    <row r="40" s="3" customFormat="1" ht="26" customHeight="1" spans="1:16384">
      <c r="A40" s="25" t="s">
        <v>43</v>
      </c>
      <c r="B40" s="26"/>
      <c r="C40" s="27"/>
      <c r="D40" s="26"/>
      <c r="E40" s="22" t="str">
        <f t="shared" si="0"/>
        <v/>
      </c>
      <c r="XFD40" s="7"/>
    </row>
    <row r="41" s="3" customFormat="1" ht="26" customHeight="1" spans="1:16384">
      <c r="A41" s="25" t="s">
        <v>44</v>
      </c>
      <c r="B41" s="26"/>
      <c r="C41" s="27"/>
      <c r="D41" s="26"/>
      <c r="E41" s="22" t="str">
        <f t="shared" si="0"/>
        <v/>
      </c>
      <c r="XFD41" s="7"/>
    </row>
    <row r="42" s="3" customFormat="1" ht="26" customHeight="1" spans="1:16384">
      <c r="A42" s="30" t="s">
        <v>45</v>
      </c>
      <c r="B42" s="26">
        <f>SUM(B43)</f>
        <v>0</v>
      </c>
      <c r="C42" s="27">
        <f>SUM(C43)</f>
        <v>0</v>
      </c>
      <c r="D42" s="26">
        <f>SUM(D43)</f>
        <v>56</v>
      </c>
      <c r="E42" s="22" t="str">
        <f t="shared" si="0"/>
        <v/>
      </c>
      <c r="XFD42" s="7"/>
    </row>
    <row r="43" s="3" customFormat="1" ht="26" customHeight="1" spans="1:16384">
      <c r="A43" s="30" t="s">
        <v>46</v>
      </c>
      <c r="B43" s="26"/>
      <c r="C43" s="27"/>
      <c r="D43" s="26">
        <v>56</v>
      </c>
      <c r="E43" s="22" t="str">
        <f t="shared" si="0"/>
        <v/>
      </c>
      <c r="XFD43" s="7"/>
    </row>
    <row r="44" s="3" customFormat="1" ht="26" customHeight="1" spans="1:16384">
      <c r="A44" s="33" t="s">
        <v>47</v>
      </c>
      <c r="B44" s="20">
        <f>B8+B38</f>
        <v>140</v>
      </c>
      <c r="C44" s="21">
        <f>C8+C38</f>
        <v>153</v>
      </c>
      <c r="D44" s="20">
        <f>D8+D38</f>
        <v>197</v>
      </c>
      <c r="E44" s="22">
        <f>IF(ISERROR(ROUNDDOWN((D44/C44-1)*100,2)),"",ROUNDDOWN((D44/C44-1)*100,2))</f>
        <v>28.75</v>
      </c>
      <c r="XFD44" s="7"/>
    </row>
    <row r="45" s="3" customFormat="1" ht="20.1" customHeight="1" spans="2:16384">
      <c r="B45" s="5"/>
      <c r="D45" s="6"/>
      <c r="E45" s="6"/>
      <c r="XFD45" s="7"/>
    </row>
    <row r="46" s="3" customFormat="1" ht="20.1" customHeight="1" spans="2:16384">
      <c r="B46" s="34"/>
      <c r="C46" s="34"/>
      <c r="D46" s="34"/>
      <c r="E46" s="6"/>
      <c r="XFD46" s="7"/>
    </row>
    <row r="47" s="3" customFormat="1" ht="20.1" customHeight="1" spans="2:16384">
      <c r="B47" s="5"/>
      <c r="D47" s="6"/>
      <c r="E47" s="6"/>
      <c r="XFD47" s="7"/>
    </row>
    <row r="48" s="3" customFormat="1" ht="20.1" customHeight="1" spans="2:16384">
      <c r="B48" s="5"/>
      <c r="D48" s="6"/>
      <c r="E48" s="6"/>
      <c r="XFD48" s="7"/>
    </row>
    <row r="49" s="3" customFormat="1" ht="20.1" customHeight="1" spans="2:16384">
      <c r="B49" s="5"/>
      <c r="D49" s="6"/>
      <c r="E49" s="6"/>
      <c r="XFD49" s="7"/>
    </row>
    <row r="50" s="3" customFormat="1" ht="20.1" customHeight="1" spans="2:16384">
      <c r="B50" s="5"/>
      <c r="D50" s="6"/>
      <c r="E50" s="6"/>
      <c r="XFD50" s="7"/>
    </row>
    <row r="51" s="3" customFormat="1" ht="20.1" customHeight="1" spans="4:5">
      <c r="D51" s="6"/>
      <c r="E51" s="6"/>
    </row>
    <row r="52" s="3" customFormat="1" ht="20.1" customHeight="1" spans="4:5">
      <c r="D52" s="6"/>
      <c r="E52" s="6"/>
    </row>
    <row r="53" s="3" customFormat="1" ht="20.1" customHeight="1" spans="4:5">
      <c r="D53" s="6"/>
      <c r="E53" s="6"/>
    </row>
    <row r="54" s="3" customFormat="1" ht="20.1" customHeight="1" spans="4:5">
      <c r="D54" s="6"/>
      <c r="E54" s="6"/>
    </row>
    <row r="55" s="3" customFormat="1" ht="20.1" customHeight="1" spans="4:5">
      <c r="D55" s="6"/>
      <c r="E55" s="6"/>
    </row>
    <row r="56" s="3" customFormat="1" ht="20.1" customHeight="1" spans="4:5">
      <c r="D56" s="6"/>
      <c r="E56" s="6"/>
    </row>
    <row r="57" s="3" customFormat="1" ht="20.1" customHeight="1" spans="4:5">
      <c r="D57" s="6"/>
      <c r="E57" s="6"/>
    </row>
    <row r="58" s="3" customFormat="1" ht="20.1" customHeight="1" spans="4:5">
      <c r="D58" s="6"/>
      <c r="E58" s="6"/>
    </row>
    <row r="59" s="3" customFormat="1" ht="20.1" customHeight="1" spans="4:5">
      <c r="D59" s="6"/>
      <c r="E59" s="6"/>
    </row>
    <row r="60" s="3" customFormat="1" ht="20.1" customHeight="1" spans="4:5">
      <c r="D60" s="6"/>
      <c r="E60" s="6"/>
    </row>
    <row r="61" s="3" customFormat="1" ht="20.1" customHeight="1" spans="4:5">
      <c r="D61" s="6"/>
      <c r="E61" s="6"/>
    </row>
    <row r="62" s="3" customFormat="1" ht="20.1" customHeight="1" spans="4:5">
      <c r="D62" s="6"/>
      <c r="E62" s="6"/>
    </row>
    <row r="63" s="3" customFormat="1" ht="20.1" customHeight="1" spans="4:5">
      <c r="D63" s="6"/>
      <c r="E63" s="6"/>
    </row>
    <row r="64" s="3" customFormat="1" ht="20.1" customHeight="1" spans="4:5">
      <c r="D64" s="6"/>
      <c r="E64" s="6"/>
    </row>
    <row r="65" s="3" customFormat="1" ht="20.1" customHeight="1" spans="4:5">
      <c r="D65" s="6"/>
      <c r="E65" s="6"/>
    </row>
    <row r="66" s="3" customFormat="1" ht="20.1" customHeight="1" spans="4:5">
      <c r="D66" s="6"/>
      <c r="E66" s="6"/>
    </row>
    <row r="67" s="3" customFormat="1" ht="20.1" customHeight="1" spans="4:5">
      <c r="D67" s="6"/>
      <c r="E67" s="6"/>
    </row>
    <row r="68" s="3" customFormat="1" ht="20.1" customHeight="1" spans="4:5">
      <c r="D68" s="6"/>
      <c r="E68" s="6"/>
    </row>
    <row r="69" s="3" customFormat="1" ht="20.1" customHeight="1" spans="4:5">
      <c r="D69" s="6"/>
      <c r="E69" s="6"/>
    </row>
    <row r="70" s="3" customFormat="1" ht="20.1" customHeight="1" spans="4:5">
      <c r="D70" s="6"/>
      <c r="E70" s="6"/>
    </row>
    <row r="71" s="3" customFormat="1" ht="20.1" customHeight="1" spans="4:5">
      <c r="D71" s="6"/>
      <c r="E71" s="6"/>
    </row>
    <row r="72" s="3" customFormat="1" ht="20.1" customHeight="1" spans="4:5">
      <c r="D72" s="6"/>
      <c r="E72" s="6"/>
    </row>
    <row r="73" s="3" customFormat="1" ht="20.1" customHeight="1" spans="4:5">
      <c r="D73" s="6"/>
      <c r="E73" s="6"/>
    </row>
    <row r="74" s="3" customFormat="1" ht="20.1" customHeight="1" spans="4:5">
      <c r="D74" s="6"/>
      <c r="E74" s="6"/>
    </row>
    <row r="75" s="3" customFormat="1" ht="20.1" customHeight="1" spans="4:5">
      <c r="D75" s="6"/>
      <c r="E75" s="6"/>
    </row>
    <row r="76" s="3" customFormat="1" ht="20.1" customHeight="1" spans="4:5">
      <c r="D76" s="6"/>
      <c r="E76" s="6"/>
    </row>
    <row r="77" s="3" customFormat="1" ht="20.1" customHeight="1" spans="4:5">
      <c r="D77" s="6"/>
      <c r="E77" s="6"/>
    </row>
    <row r="78" s="3" customFormat="1" ht="20.1" customHeight="1" spans="4:5">
      <c r="D78" s="6"/>
      <c r="E78" s="6"/>
    </row>
    <row r="79" s="3" customFormat="1" ht="20.1" customHeight="1" spans="4:5">
      <c r="D79" s="6"/>
      <c r="E79" s="6"/>
    </row>
    <row r="80" s="3" customFormat="1" ht="20.1" customHeight="1" spans="4:5">
      <c r="D80" s="6"/>
      <c r="E80" s="6"/>
    </row>
    <row r="81" s="3" customFormat="1" ht="20.1" customHeight="1" spans="4:5">
      <c r="D81" s="6"/>
      <c r="E81" s="6"/>
    </row>
    <row r="82" s="3" customFormat="1" ht="20.1" customHeight="1" spans="4:5">
      <c r="D82" s="6"/>
      <c r="E82" s="6"/>
    </row>
    <row r="83" s="3" customFormat="1" ht="20.1" customHeight="1" spans="4:5">
      <c r="D83" s="6"/>
      <c r="E83" s="6"/>
    </row>
    <row r="84" s="3" customFormat="1" ht="20.1" customHeight="1" spans="4:5">
      <c r="D84" s="6"/>
      <c r="E84" s="6"/>
    </row>
    <row r="85" s="3" customFormat="1" ht="20.1" customHeight="1" spans="4:5">
      <c r="D85" s="6"/>
      <c r="E85" s="6"/>
    </row>
    <row r="86" s="3" customFormat="1" ht="20.1" customHeight="1" spans="4:5">
      <c r="D86" s="6"/>
      <c r="E86" s="6"/>
    </row>
    <row r="87" s="3" customFormat="1" ht="20.1" customHeight="1" spans="4:5">
      <c r="D87" s="6"/>
      <c r="E87" s="6"/>
    </row>
    <row r="88" s="3" customFormat="1" ht="20.1" customHeight="1" spans="4:5">
      <c r="D88" s="6"/>
      <c r="E88" s="6"/>
    </row>
    <row r="89" s="3" customFormat="1" ht="20.1" customHeight="1" spans="4:5">
      <c r="D89" s="6"/>
      <c r="E89" s="6"/>
    </row>
    <row r="90" s="3" customFormat="1" ht="20.1" customHeight="1" spans="4:5">
      <c r="D90" s="6"/>
      <c r="E90" s="6"/>
    </row>
    <row r="91" s="3" customFormat="1" ht="20.1" customHeight="1" spans="4:5">
      <c r="D91" s="6"/>
      <c r="E91" s="6"/>
    </row>
    <row r="92" s="3" customFormat="1" ht="20.1" customHeight="1" spans="4:5">
      <c r="D92" s="6"/>
      <c r="E92" s="6"/>
    </row>
    <row r="93" s="3" customFormat="1" ht="20.1" customHeight="1" spans="4:5">
      <c r="D93" s="6"/>
      <c r="E93" s="6"/>
    </row>
    <row r="94" s="3" customFormat="1" ht="20.1" customHeight="1" spans="4:5">
      <c r="D94" s="6"/>
      <c r="E94" s="6"/>
    </row>
  </sheetData>
  <mergeCells count="6">
    <mergeCell ref="A1:E1"/>
    <mergeCell ref="D2:E2"/>
    <mergeCell ref="B3:C3"/>
    <mergeCell ref="A3:A4"/>
    <mergeCell ref="D3:D4"/>
    <mergeCell ref="E3:E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2020-06-02T07:15:00Z</dcterms:created>
  <dcterms:modified xsi:type="dcterms:W3CDTF">2021-02-07T01:34:46Z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