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<sst xmlns="http://schemas.openxmlformats.org/spreadsheetml/2006/main" count="33" uniqueCount="33">
  <si>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奉新县2021年提前下达乡镇一般公共预算税收返还和转移支付预算表</t>
  </si>
  <si>
    <t>单位：万元</t>
  </si>
  <si>
    <t>市县区</t>
  </si>
  <si>
    <t>全县合计</t>
  </si>
  <si>
    <t>赤岸</t>
  </si>
  <si>
    <t>赤田</t>
  </si>
  <si>
    <t>宋卜</t>
  </si>
  <si>
    <t>干洲</t>
  </si>
  <si>
    <t>澡下</t>
  </si>
  <si>
    <t>会卜</t>
  </si>
  <si>
    <t>罗市</t>
  </si>
  <si>
    <t>仰山</t>
  </si>
  <si>
    <t>上富</t>
  </si>
  <si>
    <t>澡溪</t>
  </si>
  <si>
    <t>石溪</t>
  </si>
  <si>
    <t>甘坊</t>
  </si>
  <si>
    <t>柳溪</t>
  </si>
  <si>
    <t>百丈山</t>
  </si>
  <si>
    <t>冯川</t>
  </si>
  <si>
    <t>干垦</t>
  </si>
  <si>
    <t>东垦</t>
  </si>
  <si>
    <t>农牧渔</t>
  </si>
  <si>
    <t>一、县对乡镇税收返还支出</t>
  </si>
  <si>
    <t>（1）增值税和消费税税收返还收入</t>
  </si>
  <si>
    <t>二、县对乡镇一般性转移支付支出</t>
  </si>
  <si>
    <t>（1）农村税费改革转移支付补助</t>
  </si>
  <si>
    <t>（2）取消农业特产税降低农业税率转移支付补助</t>
  </si>
  <si>
    <t>（3）调整工资转移支付补助</t>
  </si>
  <si>
    <t>三、县对乡镇专项转移支付支出</t>
  </si>
  <si>
    <t>（1）乡镇补助</t>
  </si>
  <si>
    <t>（2）村级补助</t>
  </si>
  <si>
    <t>（2）社区专项补助</t>
  </si>
  <si>
    <t>县提前下达乡镇税收返还和转移支付合计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</si>
</sst>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#,##0_ "/>
  </numFmts>
  <fonts count="24">
    <font>
      <sz val="11"/>
      <color indexed="8"/>
      <name val="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177" fontId="1" fillId="0" borderId="0" xfId="49" applyNumberFormat="1" applyFont="1" applyAlignment="1">
      <alignment horizontal="center" vertical="center" wrapText="1"/>
    </xf>
    <xf numFmtId="177" fontId="2" fillId="0" borderId="0" xfId="49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7" fontId="4" fillId="0" borderId="0" xfId="49" applyNumberFormat="1" applyFont="1" applyAlignment="1">
      <alignment horizontal="center" vertical="center" wrapText="1"/>
    </xf>
    <xf numFmtId="177" fontId="5" fillId="0" borderId="0" xfId="49" applyNumberFormat="1" applyFont="1" applyAlignment="1">
      <alignment horizontal="center" vertical="center" wrapText="1"/>
    </xf>
    <xf numFmtId="177" fontId="4" fillId="0" borderId="1" xfId="49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177" fontId="1" fillId="0" borderId="1" xfId="49" applyNumberFormat="1" applyFont="1" applyBorder="1" applyAlignment="1">
      <alignment horizontal="left" vertical="center" wrapText="1"/>
    </xf>
    <xf numFmtId="177" fontId="1" fillId="0" borderId="1" xfId="49" applyNumberFormat="1" applyFont="1" applyBorder="1" applyAlignment="1">
      <alignment horizontal="center" vertical="center" wrapText="1"/>
    </xf>
    <xf numFmtId="177" fontId="4" fillId="0" borderId="1" xfId="49" applyNumberFormat="1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宜春市2016年一般公共预算税收返还和转移支付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4"/>
  <sheetViews>
    <sheetView tabSelected="1" workbookViewId="0">
      <selection activeCell="F20" sqref="F20"/>
    </sheetView>
  </sheetViews>
  <sheetFormatPr defaultColWidth="9" defaultRowHeight="14.25"/>
  <cols>
    <col min="1" max="1" width="27.875" style="4" customWidth="1"/>
    <col min="2" max="2" width="11.25" style="4"/>
    <col min="3" max="3" width="9.75" style="4"/>
    <col min="4" max="4" width="9.125" style="4"/>
    <col min="5" max="5" width="9.75" style="4"/>
    <col min="6" max="8" width="9.75" style="4" customWidth="1"/>
    <col min="9" max="16" width="10.75" style="4" customWidth="1"/>
    <col min="17" max="254" width="9" style="4"/>
    <col min="255" max="16384" width="9" style="3"/>
  </cols>
  <sheetData>
    <row r="1" customFormat="1" ht="24" customHeight="1" spans="1:25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customFormat="1" ht="20.25" customHeight="1" spans="1:25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 t="s">
        <v>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customFormat="1" ht="34.5" customHeight="1" spans="1:254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="1" customFormat="1" ht="34.5" customHeight="1" spans="1:20">
      <c r="A4" s="8" t="s">
        <v>22</v>
      </c>
      <c r="B4" s="9">
        <f t="shared" ref="B4:B9" si="0">SUM(C4:T4)</f>
        <v>141</v>
      </c>
      <c r="C4" s="9">
        <f t="shared" ref="C4:T4" si="1">SUM(C5:C5)</f>
        <v>7</v>
      </c>
      <c r="D4" s="9">
        <f t="shared" si="1"/>
        <v>4</v>
      </c>
      <c r="E4" s="9">
        <f t="shared" si="1"/>
        <v>14</v>
      </c>
      <c r="F4" s="9">
        <f t="shared" si="1"/>
        <v>10</v>
      </c>
      <c r="G4" s="9">
        <f t="shared" si="1"/>
        <v>1</v>
      </c>
      <c r="H4" s="9">
        <f t="shared" si="1"/>
        <v>5</v>
      </c>
      <c r="I4" s="9">
        <f t="shared" si="1"/>
        <v>2</v>
      </c>
      <c r="J4" s="9">
        <f t="shared" si="1"/>
        <v>3</v>
      </c>
      <c r="K4" s="9">
        <f t="shared" si="1"/>
        <v>8</v>
      </c>
      <c r="L4" s="9">
        <f t="shared" si="1"/>
        <v>1</v>
      </c>
      <c r="M4" s="9">
        <f t="shared" si="1"/>
        <v>21</v>
      </c>
      <c r="N4" s="9">
        <f t="shared" si="1"/>
        <v>1</v>
      </c>
      <c r="O4" s="9">
        <f t="shared" si="1"/>
        <v>4</v>
      </c>
      <c r="P4" s="9">
        <f t="shared" si="1"/>
        <v>8</v>
      </c>
      <c r="Q4" s="9">
        <f t="shared" si="1"/>
        <v>14</v>
      </c>
      <c r="R4" s="9">
        <f t="shared" si="1"/>
        <v>7</v>
      </c>
      <c r="S4" s="9">
        <f t="shared" si="1"/>
        <v>8</v>
      </c>
      <c r="T4" s="9">
        <f t="shared" si="1"/>
        <v>23</v>
      </c>
    </row>
    <row r="5" s="2" customFormat="1" ht="34.5" customHeight="1" spans="1:20">
      <c r="A5" s="10" t="s">
        <v>23</v>
      </c>
      <c r="B5" s="9">
        <f t="shared" si="0"/>
        <v>141</v>
      </c>
      <c r="C5" s="6">
        <v>7</v>
      </c>
      <c r="D5" s="6">
        <v>4</v>
      </c>
      <c r="E5" s="6">
        <v>14</v>
      </c>
      <c r="F5" s="6">
        <v>10</v>
      </c>
      <c r="G5" s="6">
        <v>1</v>
      </c>
      <c r="H5" s="6">
        <v>5</v>
      </c>
      <c r="I5" s="6">
        <v>2</v>
      </c>
      <c r="J5" s="6">
        <v>3</v>
      </c>
      <c r="K5" s="6">
        <v>8</v>
      </c>
      <c r="L5" s="6">
        <v>1</v>
      </c>
      <c r="M5" s="6">
        <v>21</v>
      </c>
      <c r="N5" s="6">
        <v>1</v>
      </c>
      <c r="O5" s="6">
        <v>4</v>
      </c>
      <c r="P5" s="6">
        <v>8</v>
      </c>
      <c r="Q5" s="6">
        <v>14</v>
      </c>
      <c r="R5" s="6">
        <v>7</v>
      </c>
      <c r="S5" s="6">
        <v>8</v>
      </c>
      <c r="T5" s="6">
        <v>23</v>
      </c>
    </row>
    <row r="6" s="1" customFormat="1" ht="34.5" customHeight="1" spans="1:20">
      <c r="A6" s="8" t="s">
        <v>24</v>
      </c>
      <c r="B6" s="9">
        <f t="shared" si="0"/>
        <v>7319</v>
      </c>
      <c r="C6" s="9">
        <f t="shared" ref="C6:T6" si="2">SUM(C7:C9)</f>
        <v>1036</v>
      </c>
      <c r="D6" s="9">
        <f t="shared" si="2"/>
        <v>793</v>
      </c>
      <c r="E6" s="9">
        <f t="shared" si="2"/>
        <v>719</v>
      </c>
      <c r="F6" s="9">
        <f t="shared" si="2"/>
        <v>890</v>
      </c>
      <c r="G6" s="9">
        <f t="shared" si="2"/>
        <v>409</v>
      </c>
      <c r="H6" s="9">
        <f t="shared" si="2"/>
        <v>613</v>
      </c>
      <c r="I6" s="9">
        <f t="shared" si="2"/>
        <v>435</v>
      </c>
      <c r="J6" s="9">
        <f t="shared" si="2"/>
        <v>252</v>
      </c>
      <c r="K6" s="9">
        <f t="shared" si="2"/>
        <v>515</v>
      </c>
      <c r="L6" s="9">
        <f t="shared" si="2"/>
        <v>226</v>
      </c>
      <c r="M6" s="9">
        <f t="shared" si="2"/>
        <v>210</v>
      </c>
      <c r="N6" s="9">
        <f t="shared" si="2"/>
        <v>247</v>
      </c>
      <c r="O6" s="9">
        <f t="shared" si="2"/>
        <v>222</v>
      </c>
      <c r="P6" s="9">
        <f t="shared" si="2"/>
        <v>146</v>
      </c>
      <c r="Q6" s="9">
        <f t="shared" si="2"/>
        <v>367</v>
      </c>
      <c r="R6" s="9">
        <f t="shared" si="2"/>
        <v>88</v>
      </c>
      <c r="S6" s="9">
        <f t="shared" si="2"/>
        <v>151</v>
      </c>
      <c r="T6" s="9">
        <f t="shared" si="2"/>
        <v>0</v>
      </c>
    </row>
    <row r="7" s="2" customFormat="1" ht="34.5" customHeight="1" spans="1:20">
      <c r="A7" s="10" t="s">
        <v>25</v>
      </c>
      <c r="B7" s="9">
        <f t="shared" si="0"/>
        <v>1662</v>
      </c>
      <c r="C7" s="6">
        <v>183</v>
      </c>
      <c r="D7" s="6">
        <v>147</v>
      </c>
      <c r="E7" s="6">
        <v>147</v>
      </c>
      <c r="F7" s="6">
        <v>157</v>
      </c>
      <c r="G7" s="6">
        <v>123</v>
      </c>
      <c r="H7" s="6">
        <v>144</v>
      </c>
      <c r="I7" s="6">
        <v>123</v>
      </c>
      <c r="J7" s="6">
        <v>75</v>
      </c>
      <c r="K7" s="6">
        <v>123</v>
      </c>
      <c r="L7" s="6">
        <v>74</v>
      </c>
      <c r="M7" s="6">
        <v>74</v>
      </c>
      <c r="N7" s="6">
        <v>75</v>
      </c>
      <c r="O7" s="6">
        <v>74</v>
      </c>
      <c r="P7" s="6">
        <v>50</v>
      </c>
      <c r="Q7" s="6">
        <v>51</v>
      </c>
      <c r="R7" s="6">
        <v>28</v>
      </c>
      <c r="S7" s="6">
        <v>14</v>
      </c>
      <c r="T7" s="6">
        <v>0</v>
      </c>
    </row>
    <row r="8" s="2" customFormat="1" ht="34.5" customHeight="1" spans="1:20">
      <c r="A8" s="10" t="s">
        <v>26</v>
      </c>
      <c r="B8" s="9">
        <f t="shared" si="0"/>
        <v>2488</v>
      </c>
      <c r="C8" s="6">
        <v>428</v>
      </c>
      <c r="D8" s="6">
        <v>322</v>
      </c>
      <c r="E8" s="6">
        <v>282</v>
      </c>
      <c r="F8" s="6">
        <v>338</v>
      </c>
      <c r="G8" s="6">
        <v>138</v>
      </c>
      <c r="H8" s="6">
        <v>253</v>
      </c>
      <c r="I8" s="6">
        <v>138</v>
      </c>
      <c r="J8" s="6">
        <v>73</v>
      </c>
      <c r="K8" s="6">
        <v>133</v>
      </c>
      <c r="L8" s="6">
        <v>54</v>
      </c>
      <c r="M8" s="6">
        <v>53</v>
      </c>
      <c r="N8" s="6">
        <v>82</v>
      </c>
      <c r="O8" s="6">
        <v>70</v>
      </c>
      <c r="P8" s="6">
        <v>43</v>
      </c>
      <c r="Q8" s="6">
        <v>38</v>
      </c>
      <c r="R8" s="6">
        <v>16</v>
      </c>
      <c r="S8" s="6">
        <v>27</v>
      </c>
      <c r="T8" s="6"/>
    </row>
    <row r="9" s="2" customFormat="1" ht="34.5" customHeight="1" spans="1:20">
      <c r="A9" s="10" t="s">
        <v>27</v>
      </c>
      <c r="B9" s="9">
        <f t="shared" si="0"/>
        <v>3169</v>
      </c>
      <c r="C9" s="6">
        <v>425</v>
      </c>
      <c r="D9" s="6">
        <v>324</v>
      </c>
      <c r="E9" s="6">
        <v>290</v>
      </c>
      <c r="F9" s="6">
        <v>395</v>
      </c>
      <c r="G9" s="6">
        <v>148</v>
      </c>
      <c r="H9" s="6">
        <v>216</v>
      </c>
      <c r="I9" s="6">
        <v>174</v>
      </c>
      <c r="J9" s="6">
        <v>104</v>
      </c>
      <c r="K9" s="6">
        <v>259</v>
      </c>
      <c r="L9" s="6">
        <v>98</v>
      </c>
      <c r="M9" s="6">
        <v>83</v>
      </c>
      <c r="N9" s="6">
        <v>90</v>
      </c>
      <c r="O9" s="6">
        <v>78</v>
      </c>
      <c r="P9" s="6">
        <v>53</v>
      </c>
      <c r="Q9" s="6">
        <v>278</v>
      </c>
      <c r="R9" s="6">
        <v>44</v>
      </c>
      <c r="S9" s="6">
        <v>110</v>
      </c>
      <c r="T9" s="6">
        <v>0</v>
      </c>
    </row>
    <row r="10" s="3" customFormat="1" ht="38" customHeight="1" spans="1:20">
      <c r="A10" s="8" t="s">
        <v>28</v>
      </c>
      <c r="B10" s="9">
        <f t="shared" ref="B10:T10" si="3">SUM(B11:B13)</f>
        <v>3818.1274</v>
      </c>
      <c r="C10" s="9">
        <f t="shared" si="3"/>
        <v>318.7863</v>
      </c>
      <c r="D10" s="9">
        <f t="shared" si="3"/>
        <v>292.4471</v>
      </c>
      <c r="E10" s="9">
        <f t="shared" si="3"/>
        <v>264.3726</v>
      </c>
      <c r="F10" s="9">
        <f t="shared" si="3"/>
        <v>330.3015</v>
      </c>
      <c r="G10" s="9">
        <f t="shared" si="3"/>
        <v>234.5533</v>
      </c>
      <c r="H10" s="9">
        <f t="shared" si="3"/>
        <v>265.6678</v>
      </c>
      <c r="I10" s="9">
        <f t="shared" si="3"/>
        <v>259.233</v>
      </c>
      <c r="J10" s="9">
        <f t="shared" si="3"/>
        <v>222.2285</v>
      </c>
      <c r="K10" s="9">
        <f t="shared" si="3"/>
        <v>302.6365</v>
      </c>
      <c r="L10" s="9">
        <f t="shared" si="3"/>
        <v>231.4633</v>
      </c>
      <c r="M10" s="9">
        <f t="shared" si="3"/>
        <v>184.4589</v>
      </c>
      <c r="N10" s="9">
        <f t="shared" si="3"/>
        <v>225.7337</v>
      </c>
      <c r="O10" s="9">
        <f t="shared" si="3"/>
        <v>224.8985</v>
      </c>
      <c r="P10" s="9">
        <f t="shared" si="3"/>
        <v>180.5489</v>
      </c>
      <c r="Q10" s="9">
        <f t="shared" si="3"/>
        <v>195.7293</v>
      </c>
      <c r="R10" s="9">
        <f t="shared" si="3"/>
        <v>43.5793</v>
      </c>
      <c r="S10" s="9">
        <f t="shared" si="3"/>
        <v>41.4889</v>
      </c>
      <c r="T10" s="9">
        <f t="shared" si="3"/>
        <v>0</v>
      </c>
    </row>
    <row r="11" s="2" customFormat="1" ht="34.5" customHeight="1" spans="1:20">
      <c r="A11" s="10" t="s">
        <v>29</v>
      </c>
      <c r="B11" s="9">
        <f t="shared" ref="B11:B13" si="4">SUM(C11:T11)</f>
        <v>2208.2</v>
      </c>
      <c r="C11" s="6">
        <v>150</v>
      </c>
      <c r="D11" s="6">
        <v>150</v>
      </c>
      <c r="E11" s="6">
        <v>150</v>
      </c>
      <c r="F11" s="6">
        <v>150</v>
      </c>
      <c r="G11" s="6">
        <v>150</v>
      </c>
      <c r="H11" s="6">
        <v>150</v>
      </c>
      <c r="I11" s="6">
        <v>150</v>
      </c>
      <c r="J11" s="6">
        <v>150</v>
      </c>
      <c r="K11" s="6">
        <v>150</v>
      </c>
      <c r="L11" s="6">
        <v>150</v>
      </c>
      <c r="M11" s="6">
        <v>119.1</v>
      </c>
      <c r="N11" s="6">
        <v>150</v>
      </c>
      <c r="O11" s="6">
        <v>150</v>
      </c>
      <c r="P11" s="6">
        <v>119.1</v>
      </c>
      <c r="Q11" s="6">
        <v>150</v>
      </c>
      <c r="R11" s="6">
        <v>10</v>
      </c>
      <c r="S11" s="6">
        <v>10</v>
      </c>
      <c r="T11" s="6">
        <v>0</v>
      </c>
    </row>
    <row r="12" s="2" customFormat="1" ht="34.5" customHeight="1" spans="1:20">
      <c r="A12" s="10" t="s">
        <v>30</v>
      </c>
      <c r="B12" s="9">
        <f t="shared" si="4"/>
        <v>1441.9274</v>
      </c>
      <c r="C12" s="6">
        <v>168.7863</v>
      </c>
      <c r="D12" s="6">
        <v>131.9471</v>
      </c>
      <c r="E12" s="6">
        <v>103.8726</v>
      </c>
      <c r="F12" s="6">
        <v>169.8015</v>
      </c>
      <c r="G12" s="6">
        <v>84.5533</v>
      </c>
      <c r="H12" s="6">
        <v>105.1678</v>
      </c>
      <c r="I12" s="6">
        <v>88.233</v>
      </c>
      <c r="J12" s="6">
        <v>72.2285</v>
      </c>
      <c r="K12" s="6">
        <v>121.1365</v>
      </c>
      <c r="L12" s="6">
        <v>81.4633</v>
      </c>
      <c r="M12" s="6">
        <v>54.8589</v>
      </c>
      <c r="N12" s="6">
        <v>65.2337</v>
      </c>
      <c r="O12" s="6">
        <v>74.8985</v>
      </c>
      <c r="P12" s="6">
        <v>50.9489</v>
      </c>
      <c r="Q12" s="6">
        <v>24.7293</v>
      </c>
      <c r="R12" s="6">
        <v>23.0793</v>
      </c>
      <c r="S12" s="6">
        <v>20.9889</v>
      </c>
      <c r="T12" s="6">
        <v>0</v>
      </c>
    </row>
    <row r="13" s="2" customFormat="1" ht="34.5" customHeight="1" spans="1:20">
      <c r="A13" s="10" t="s">
        <v>31</v>
      </c>
      <c r="B13" s="9">
        <f t="shared" si="4"/>
        <v>168</v>
      </c>
      <c r="C13" s="6">
        <v>0</v>
      </c>
      <c r="D13" s="6">
        <v>10.5</v>
      </c>
      <c r="E13" s="6">
        <v>10.5</v>
      </c>
      <c r="F13" s="6">
        <v>10.5</v>
      </c>
      <c r="G13" s="6">
        <v>0</v>
      </c>
      <c r="H13" s="6">
        <v>10.5</v>
      </c>
      <c r="I13" s="6">
        <v>21</v>
      </c>
      <c r="J13" s="6">
        <v>0</v>
      </c>
      <c r="K13" s="6">
        <v>31.5</v>
      </c>
      <c r="L13" s="6">
        <v>0</v>
      </c>
      <c r="M13" s="6">
        <v>10.5</v>
      </c>
      <c r="N13" s="6">
        <v>10.5</v>
      </c>
      <c r="O13" s="6">
        <v>0</v>
      </c>
      <c r="P13" s="6">
        <v>10.5</v>
      </c>
      <c r="Q13" s="6">
        <v>21</v>
      </c>
      <c r="R13" s="6">
        <v>10.5</v>
      </c>
      <c r="S13" s="6">
        <v>10.5</v>
      </c>
      <c r="T13" s="6">
        <v>0</v>
      </c>
    </row>
    <row r="14" s="1" customFormat="1" ht="34.5" customHeight="1" spans="1:20">
      <c r="A14" s="8" t="s">
        <v>32</v>
      </c>
      <c r="B14" s="9">
        <f t="shared" ref="B14:T14" si="5">SUM(B4,B6,B10)</f>
        <v>11278.1274</v>
      </c>
      <c r="C14" s="9">
        <f t="shared" si="5"/>
        <v>1361.7863</v>
      </c>
      <c r="D14" s="9">
        <f t="shared" si="5"/>
        <v>1089.4471</v>
      </c>
      <c r="E14" s="9">
        <f t="shared" si="5"/>
        <v>997.3726</v>
      </c>
      <c r="F14" s="9">
        <f t="shared" si="5"/>
        <v>1230.3015</v>
      </c>
      <c r="G14" s="9">
        <f t="shared" si="5"/>
        <v>644.5533</v>
      </c>
      <c r="H14" s="9">
        <f t="shared" si="5"/>
        <v>883.6678</v>
      </c>
      <c r="I14" s="9">
        <f t="shared" si="5"/>
        <v>696.233</v>
      </c>
      <c r="J14" s="9">
        <f t="shared" si="5"/>
        <v>477.2285</v>
      </c>
      <c r="K14" s="9">
        <f t="shared" si="5"/>
        <v>825.6365</v>
      </c>
      <c r="L14" s="9">
        <f t="shared" si="5"/>
        <v>458.4633</v>
      </c>
      <c r="M14" s="9">
        <f t="shared" si="5"/>
        <v>415.4589</v>
      </c>
      <c r="N14" s="9">
        <f t="shared" si="5"/>
        <v>473.7337</v>
      </c>
      <c r="O14" s="9">
        <f t="shared" si="5"/>
        <v>450.8985</v>
      </c>
      <c r="P14" s="9">
        <f t="shared" si="5"/>
        <v>334.5489</v>
      </c>
      <c r="Q14" s="9">
        <f t="shared" si="5"/>
        <v>576.7293</v>
      </c>
      <c r="R14" s="9">
        <f t="shared" si="5"/>
        <v>138.5793</v>
      </c>
      <c r="S14" s="9">
        <f t="shared" si="5"/>
        <v>200.4889</v>
      </c>
      <c r="T14" s="9">
        <f t="shared" si="5"/>
        <v>23</v>
      </c>
    </row>
  </sheetData>
  <mergeCells count="2">
    <mergeCell ref="A1:T1"/>
    <mergeCell ref="S2:T2"/>
  </mergeCells>
  <printOptions horizontalCentered="1"/>
  <pageMargins left="0.30625" right="0.30625" top="0.554166666666667" bottom="0.554166666666667" header="0.297916666666667" footer="0.297916666666667"/>
  <pageSetup paperSize="9" scale="6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Administrator</cp:lastModifiedBy>
  <dcterms:created xsi:type="dcterms:W3CDTF">2019-03-14T10:31:00Z</dcterms:created>
  <dcterms:modified xsi:type="dcterms:W3CDTF">2021-02-25T07:10:58Z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