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<sst xmlns="http://schemas.openxmlformats.org/spreadsheetml/2006/main" count="48" uniqueCount="30">
  <si>
    <t>十八</t>
  </si>
  <si>
    <r>
      <t>2019</t>
    </r>
    <r>
      <rPr>
        <b/>
        <sz val="18"/>
        <color indexed="8"/>
        <rFont val="宋体"/>
        <family val="0"/>
      </rPr>
      <t>年奉新县本级社会保险基金预算收入决算表</t>
    </r>
  </si>
  <si>
    <t/>
  </si>
  <si>
    <t>单位：万元</t>
  </si>
  <si>
    <r>
      <t>收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</si>
  <si>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</si>
  <si>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</si>
  <si>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</si>
  <si>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t>决算数是
预算的%</t>
  </si>
  <si>
    <t>与上年决算
数增减%</t>
  </si>
  <si>
    <r>
      <t>年决算数的</t>
    </r>
    <r>
      <rPr>
        <sz val="10"/>
        <color indexed="8"/>
        <rFont val="Arial"/>
        <family val="2"/>
      </rPr>
      <t>%</t>
    </r>
  </si>
  <si>
    <t>县级社会保险基金收入合计</t>
  </si>
  <si>
    <t>其中：保险费收入</t>
  </si>
  <si>
    <t>　　　财政补贴收入</t>
  </si>
  <si>
    <t>　　　其他社会保险基金收入</t>
  </si>
  <si>
    <t>一、企业职工基本养老保险基金收入</t>
  </si>
  <si>
    <t>　　　其他基本养老保险基金收入</t>
  </si>
  <si>
    <t>二、城乡居民基本养老保险基金收入</t>
  </si>
  <si>
    <t>　　　其他城乡居民基本养老保险基金收入</t>
  </si>
  <si>
    <t>三、机关事业单位基本养老保险基金收入</t>
  </si>
  <si>
    <t>四、职工基本医疗保险基金收入</t>
  </si>
  <si>
    <t>　　　其他基本医疗保险基金收入</t>
  </si>
  <si>
    <t>五、城乡居民基本医疗保险基金收入</t>
  </si>
  <si>
    <t>　　　其他居民基本医疗保险基金收入</t>
  </si>
  <si>
    <t>六、工伤保险基金收入</t>
  </si>
  <si>
    <t>　　　其他工伤保险基金收入</t>
  </si>
  <si>
    <t>七、失业保险基金收入</t>
  </si>
  <si>
    <t>　　　其他失业保险基金收入</t>
  </si>
  <si>
    <t>八、生育保险基金收入</t>
  </si>
  <si>
    <t>　　　其他生育保险基金收入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</si>
</sst>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view="pageBreakPreview" zoomScaleSheetLayoutView="100" workbookViewId="0" topLeftCell="A1">
      <selection activeCell="A10" sqref="A10"/>
    </sheetView>
  </sheetViews>
  <sheetFormatPr defaultColWidth="9.140625" defaultRowHeight="21" customHeight="1"/>
  <cols>
    <col min="1" max="1" width="32.8515625" style="0" customWidth="1"/>
    <col min="2" max="2" width="10.140625" style="0" customWidth="1"/>
    <col min="3" max="3" width="9.57421875" style="0" customWidth="1"/>
    <col min="4" max="4" width="10.140625" style="0" customWidth="1"/>
    <col min="5" max="5" width="12.8515625" style="0" customWidth="1"/>
    <col min="6" max="6" width="11.28125" style="0" customWidth="1"/>
  </cols>
  <sheetData>
    <row r="1" ht="21" customHeight="1">
      <c r="A1" s="1" t="s">
        <v>0</v>
      </c>
    </row>
    <row r="2" spans="1:6" ht="25.5" customHeight="1">
      <c r="A2" s="2" t="s">
        <v>1</v>
      </c>
      <c r="B2" s="3"/>
      <c r="C2" s="3"/>
      <c r="D2" s="3"/>
      <c r="E2" s="3"/>
      <c r="F2" s="3"/>
    </row>
    <row r="3" spans="1:6" ht="15.75" customHeight="1">
      <c r="F3" s="4" t="s">
        <v>3</v>
      </c>
    </row>
    <row r="4" spans="1:6" ht="13.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 t="s">
        <v>9</v>
      </c>
    </row>
    <row r="5" spans="1:6" ht="17.25" customHeight="1">
      <c r="A5" s="5"/>
      <c r="B5" s="8"/>
      <c r="C5" s="8"/>
      <c r="D5" s="8"/>
      <c r="E5" s="7"/>
      <c r="F5" s="7" t="s">
        <v>10</v>
      </c>
    </row>
    <row r="6" spans="1:6" ht="17.25" customHeight="1">
      <c r="A6" s="9" t="s">
        <v>11</v>
      </c>
      <c r="B6" s="10">
        <f aca="true" t="shared" si="0" ref="B6:B9">SUM(B10,B14,B18,B22,B26,B30,B34,B38)</f>
        <v>95638</v>
      </c>
      <c r="C6" s="10">
        <f>SUM(C10,C14,C18,C22,C26,C30,C34,C38)</f>
        <v>84103</v>
      </c>
      <c r="D6" s="10">
        <f>SUM(D10,D14,D18,D22,D26,D30,D34,D38)</f>
        <v>96113</v>
      </c>
      <c r="E6" s="11">
        <f>D6/C6</f>
        <v>1.1428010891406966</v>
      </c>
      <c r="F6" s="11">
        <f>D6/B6-1</f>
        <v>0.004966645057403962</v>
      </c>
    </row>
    <row r="7" spans="1:6" ht="17.25" customHeight="1">
      <c r="A7" s="10" t="s">
        <v>12</v>
      </c>
      <c r="B7" s="10">
        <f t="shared" si="0"/>
        <v>67572</v>
      </c>
      <c r="C7" s="10">
        <f>SUM(C11,C15,C19,C23,C27,C31,C35,C39)</f>
        <v>46441</v>
      </c>
      <c r="D7" s="10">
        <f>SUM(D11,D15,D19,D23,D27,D31,D35,D39)</f>
        <v>51056</v>
      </c>
      <c r="E7" s="11">
        <f aca="true" t="shared" si="1" ref="E7:E41">D7/C7</f>
        <v>1.0993733985056309</v>
      </c>
      <c r="F7" s="11">
        <f aca="true" t="shared" si="2" ref="F7:F41">D7/B7-1</f>
        <v>-0.24442076599775053</v>
      </c>
    </row>
    <row r="8" spans="1:6" ht="17.25" customHeight="1">
      <c r="A8" s="9" t="s">
        <v>13</v>
      </c>
      <c r="B8" s="10">
        <f t="shared" si="0"/>
        <v>24263</v>
      </c>
      <c r="C8" s="10">
        <f>SUM(C12,C16,C20,C24,C28,C32,C36,C40)</f>
        <v>34739</v>
      </c>
      <c r="D8" s="10">
        <f>SUM(D12,D16,D20,D24,D28,D32,D36,D40)</f>
        <v>36820</v>
      </c>
      <c r="E8" s="11">
        <f t="shared" si="1"/>
        <v>1.059903854457526</v>
      </c>
      <c r="F8" s="11">
        <f t="shared" si="2"/>
        <v>0.5175369904793308</v>
      </c>
    </row>
    <row r="9" spans="1:6" ht="17.25" customHeight="1">
      <c r="A9" s="9" t="s">
        <v>14</v>
      </c>
      <c r="B9" s="10">
        <f t="shared" si="0"/>
        <v>3803</v>
      </c>
      <c r="C9" s="10">
        <f>SUM(C13,C17,C21,C25,C29,C33,C37,C41)</f>
        <v>2923</v>
      </c>
      <c r="D9" s="10">
        <f>SUM(D13,D17,D21,D25,D29,D33,D37,D41)</f>
        <v>8237</v>
      </c>
      <c r="E9" s="11">
        <f t="shared" si="1"/>
        <v>2.817995210400274</v>
      </c>
      <c r="F9" s="11">
        <f t="shared" si="2"/>
        <v>1.165921640809887</v>
      </c>
    </row>
    <row r="10" spans="1:6" ht="17.25" customHeight="1">
      <c r="A10" s="10" t="s">
        <v>15</v>
      </c>
      <c r="B10" s="10">
        <v>39704</v>
      </c>
      <c r="C10" s="10">
        <v>27298</v>
      </c>
      <c r="D10" s="10">
        <v>38169</v>
      </c>
      <c r="E10" s="11">
        <f t="shared" si="1"/>
        <v>1.3982343028793318</v>
      </c>
      <c r="F10" s="11">
        <f t="shared" si="2"/>
        <v>-0.03866109208140234</v>
      </c>
    </row>
    <row r="11" spans="1:6" ht="17.25" customHeight="1">
      <c r="A11" s="10" t="s">
        <v>12</v>
      </c>
      <c r="B11" s="10">
        <v>33078</v>
      </c>
      <c r="C11" s="10">
        <v>17592</v>
      </c>
      <c r="D11" s="10">
        <v>23057</v>
      </c>
      <c r="E11" s="11">
        <f t="shared" si="1"/>
        <v>1.3106525693497044</v>
      </c>
      <c r="F11" s="11">
        <f t="shared" si="2"/>
        <v>-0.30295060160831977</v>
      </c>
    </row>
    <row r="12" spans="1:6" ht="17.25" customHeight="1">
      <c r="A12" s="9" t="s">
        <v>13</v>
      </c>
      <c r="B12" s="10">
        <v>3867</v>
      </c>
      <c r="C12" s="10">
        <v>7689</v>
      </c>
      <c r="D12" s="10">
        <v>8219</v>
      </c>
      <c r="E12" s="11">
        <f t="shared" si="1"/>
        <v>1.0689296397450905</v>
      </c>
      <c r="F12" s="11">
        <f t="shared" si="2"/>
        <v>1.125420222394621</v>
      </c>
    </row>
    <row r="13" spans="1:6" ht="17.25" customHeight="1">
      <c r="A13" s="9" t="s">
        <v>16</v>
      </c>
      <c r="B13" s="10">
        <v>2759</v>
      </c>
      <c r="C13" s="10">
        <f>C10-C11-C12</f>
        <v>2017</v>
      </c>
      <c r="D13" s="10">
        <f>D10-D11-D12</f>
        <v>6893</v>
      </c>
      <c r="E13" s="11">
        <f t="shared" si="1"/>
        <v>3.4174516608824987</v>
      </c>
      <c r="F13" s="11">
        <f t="shared" si="2"/>
        <v>1.4983689742660382</v>
      </c>
    </row>
    <row r="14" spans="1:6" ht="17.25" customHeight="1">
      <c r="A14" s="9" t="s">
        <v>17</v>
      </c>
      <c r="B14" s="10">
        <v>7771</v>
      </c>
      <c r="C14" s="10">
        <v>8682</v>
      </c>
      <c r="D14" s="10">
        <v>6672</v>
      </c>
      <c r="E14" s="11">
        <f t="shared" si="1"/>
        <v>0.7684865238424327</v>
      </c>
      <c r="F14" s="11">
        <f t="shared" si="2"/>
        <v>-0.14142324025221975</v>
      </c>
    </row>
    <row r="15" spans="1:6" ht="17.25" customHeight="1">
      <c r="A15" s="9" t="s">
        <v>12</v>
      </c>
      <c r="B15" s="10">
        <v>3148</v>
      </c>
      <c r="C15" s="10">
        <v>2980</v>
      </c>
      <c r="D15" s="10">
        <v>2013</v>
      </c>
      <c r="E15" s="11">
        <f t="shared" si="1"/>
        <v>0.675503355704698</v>
      </c>
      <c r="F15" s="11">
        <f t="shared" si="2"/>
        <v>-0.3605463786531131</v>
      </c>
    </row>
    <row r="16" spans="1:6" ht="17.25" customHeight="1">
      <c r="A16" s="9" t="s">
        <v>13</v>
      </c>
      <c r="B16" s="10">
        <v>4212</v>
      </c>
      <c r="C16" s="10">
        <v>5430</v>
      </c>
      <c r="D16" s="10">
        <v>4343</v>
      </c>
      <c r="E16" s="11">
        <f t="shared" si="1"/>
        <v>0.7998158379373849</v>
      </c>
      <c r="F16" s="11">
        <f t="shared" si="2"/>
        <v>0.031101614434947855</v>
      </c>
    </row>
    <row r="17" spans="1:6" ht="17.25" customHeight="1">
      <c r="A17" s="12" t="s">
        <v>18</v>
      </c>
      <c r="B17" s="10">
        <v>411</v>
      </c>
      <c r="C17" s="10">
        <f>C14-C15-C16</f>
        <v>272</v>
      </c>
      <c r="D17" s="10">
        <f>D14-D15-D16</f>
        <v>316</v>
      </c>
      <c r="E17" s="11">
        <f t="shared" si="1"/>
        <v>1.161764705882353</v>
      </c>
      <c r="F17" s="11">
        <f t="shared" si="2"/>
        <v>-0.23114355231143557</v>
      </c>
    </row>
    <row r="18" spans="1:6" ht="17.25" customHeight="1">
      <c r="A18" s="12" t="s">
        <v>19</v>
      </c>
      <c r="B18" s="10">
        <v>18548</v>
      </c>
      <c r="C18" s="10">
        <v>16351</v>
      </c>
      <c r="D18" s="10">
        <v>17790</v>
      </c>
      <c r="E18" s="11">
        <f t="shared" si="1"/>
        <v>1.0880068497339612</v>
      </c>
      <c r="F18" s="11">
        <f t="shared" si="2"/>
        <v>-0.040866939831787796</v>
      </c>
    </row>
    <row r="19" spans="1:6" ht="17.25" customHeight="1">
      <c r="A19" s="10" t="s">
        <v>12</v>
      </c>
      <c r="B19" s="10">
        <v>17310</v>
      </c>
      <c r="C19" s="10">
        <v>10957</v>
      </c>
      <c r="D19" s="10">
        <v>10666</v>
      </c>
      <c r="E19" s="11">
        <f t="shared" si="1"/>
        <v>0.9734416354841654</v>
      </c>
      <c r="F19" s="11">
        <f t="shared" si="2"/>
        <v>-0.38382437897169264</v>
      </c>
    </row>
    <row r="20" spans="1:6" ht="17.25" customHeight="1">
      <c r="A20" s="9" t="s">
        <v>13</v>
      </c>
      <c r="B20" s="10">
        <v>1217</v>
      </c>
      <c r="C20" s="10">
        <v>5385</v>
      </c>
      <c r="D20" s="10">
        <v>7018</v>
      </c>
      <c r="E20" s="11">
        <f t="shared" si="1"/>
        <v>1.3032497678737234</v>
      </c>
      <c r="F20" s="11">
        <f t="shared" si="2"/>
        <v>4.7666392769104355</v>
      </c>
    </row>
    <row r="21" spans="1:6" ht="17.25" customHeight="1">
      <c r="A21" s="9" t="s">
        <v>16</v>
      </c>
      <c r="B21" s="10">
        <v>21</v>
      </c>
      <c r="C21" s="10">
        <f>C18-C19-C20</f>
        <v>9</v>
      </c>
      <c r="D21" s="10">
        <f>D18-D19-D20</f>
        <v>106</v>
      </c>
      <c r="E21" s="11">
        <f t="shared" si="1"/>
        <v>11.777777777777779</v>
      </c>
      <c r="F21" s="11">
        <f t="shared" si="2"/>
        <v>4.0476190476190474</v>
      </c>
    </row>
    <row r="22" spans="1:6" ht="17.25" customHeight="1">
      <c r="A22" s="9" t="s">
        <v>20</v>
      </c>
      <c r="B22" s="10">
        <v>8178</v>
      </c>
      <c r="C22" s="10">
        <v>8092</v>
      </c>
      <c r="D22" s="10">
        <v>8779</v>
      </c>
      <c r="E22" s="11">
        <f t="shared" si="1"/>
        <v>1.0848986653484924</v>
      </c>
      <c r="F22" s="11">
        <f t="shared" si="2"/>
        <v>0.07348985081927117</v>
      </c>
    </row>
    <row r="23" spans="1:6" ht="17.25" customHeight="1">
      <c r="A23" s="10" t="s">
        <v>12</v>
      </c>
      <c r="B23" s="10">
        <v>6816</v>
      </c>
      <c r="C23" s="10">
        <v>6587</v>
      </c>
      <c r="D23" s="10">
        <v>7266</v>
      </c>
      <c r="E23" s="11">
        <f t="shared" si="1"/>
        <v>1.1030818278427206</v>
      </c>
      <c r="F23" s="11">
        <f t="shared" si="2"/>
        <v>0.06602112676056349</v>
      </c>
    </row>
    <row r="24" spans="1:6" ht="17.25" customHeight="1">
      <c r="A24" s="9" t="s">
        <v>13</v>
      </c>
      <c r="B24" s="10">
        <v>1108</v>
      </c>
      <c r="C24" s="10">
        <v>1254</v>
      </c>
      <c r="D24" s="10">
        <v>1254</v>
      </c>
      <c r="E24" s="11">
        <f t="shared" si="1"/>
        <v>1</v>
      </c>
      <c r="F24" s="11">
        <f t="shared" si="2"/>
        <v>0.13176895306859215</v>
      </c>
    </row>
    <row r="25" spans="1:6" ht="17.25" customHeight="1">
      <c r="A25" s="9" t="s">
        <v>21</v>
      </c>
      <c r="B25" s="10">
        <v>254</v>
      </c>
      <c r="C25" s="10">
        <f>C22-C23-C24</f>
        <v>251</v>
      </c>
      <c r="D25" s="10">
        <f>D22-D23-D24</f>
        <v>259</v>
      </c>
      <c r="E25" s="11">
        <f t="shared" si="1"/>
        <v>1.0318725099601593</v>
      </c>
      <c r="F25" s="11">
        <f t="shared" si="2"/>
        <v>0.019685039370078705</v>
      </c>
    </row>
    <row r="26" spans="1:6" ht="17.25" customHeight="1">
      <c r="A26" s="9" t="s">
        <v>22</v>
      </c>
      <c r="B26" s="10">
        <v>19584</v>
      </c>
      <c r="C26" s="10">
        <v>22447</v>
      </c>
      <c r="D26" s="10">
        <v>22895</v>
      </c>
      <c r="E26" s="11">
        <f t="shared" si="1"/>
        <v>1.0199581235799884</v>
      </c>
      <c r="F26" s="11">
        <f t="shared" si="2"/>
        <v>0.1690665849673203</v>
      </c>
    </row>
    <row r="27" spans="1:6" ht="17.25" customHeight="1">
      <c r="A27" s="9" t="s">
        <v>12</v>
      </c>
      <c r="B27" s="10">
        <v>5477</v>
      </c>
      <c r="C27" s="10">
        <v>7197</v>
      </c>
      <c r="D27" s="10">
        <v>6361</v>
      </c>
      <c r="E27" s="11">
        <f t="shared" si="1"/>
        <v>0.8838404890926775</v>
      </c>
      <c r="F27" s="11">
        <f t="shared" si="2"/>
        <v>0.16140222749680477</v>
      </c>
    </row>
    <row r="28" spans="1:6" ht="17.25" customHeight="1">
      <c r="A28" s="9" t="s">
        <v>13</v>
      </c>
      <c r="B28" s="10">
        <v>13848</v>
      </c>
      <c r="C28" s="10">
        <v>14969</v>
      </c>
      <c r="D28" s="10">
        <v>15979</v>
      </c>
      <c r="E28" s="11">
        <f t="shared" si="1"/>
        <v>1.0674727770726167</v>
      </c>
      <c r="F28" s="11">
        <f t="shared" si="2"/>
        <v>0.15388503755054872</v>
      </c>
    </row>
    <row r="29" spans="1:6" ht="17.25" customHeight="1">
      <c r="A29" s="9" t="s">
        <v>23</v>
      </c>
      <c r="B29" s="10">
        <v>259</v>
      </c>
      <c r="C29" s="10">
        <f>C26-C27-C28</f>
        <v>281</v>
      </c>
      <c r="D29" s="10">
        <f>D26-D27-D28</f>
        <v>555</v>
      </c>
      <c r="E29" s="11">
        <f t="shared" si="1"/>
        <v>1.9750889679715302</v>
      </c>
      <c r="F29" s="11">
        <f t="shared" si="2"/>
        <v>1.1428571428571428</v>
      </c>
    </row>
    <row r="30" spans="1:6" ht="17.25" customHeight="1">
      <c r="A30" s="9" t="s">
        <v>24</v>
      </c>
      <c r="B30" s="10">
        <v>625</v>
      </c>
      <c r="C30" s="10">
        <v>575</v>
      </c>
      <c r="D30" s="10">
        <v>920</v>
      </c>
      <c r="E30" s="11">
        <f t="shared" si="1"/>
        <v>1.6</v>
      </c>
      <c r="F30" s="11">
        <f t="shared" si="2"/>
        <v>0.472</v>
      </c>
    </row>
    <row r="31" spans="1:6" ht="17.25" customHeight="1">
      <c r="A31" s="10" t="s">
        <v>12</v>
      </c>
      <c r="B31" s="10">
        <v>597</v>
      </c>
      <c r="C31" s="10">
        <v>551</v>
      </c>
      <c r="D31" s="10">
        <v>893</v>
      </c>
      <c r="E31" s="11">
        <f t="shared" si="1"/>
        <v>1.6206896551724137</v>
      </c>
      <c r="F31" s="11">
        <f t="shared" si="2"/>
        <v>0.49581239530988275</v>
      </c>
    </row>
    <row r="32" spans="1:6" ht="17.25" customHeight="1">
      <c r="A32" s="9" t="s">
        <v>13</v>
      </c>
      <c r="B32" s="10">
        <v>11</v>
      </c>
      <c r="C32" s="10">
        <v>12</v>
      </c>
      <c r="D32" s="10">
        <v>7</v>
      </c>
      <c r="E32" s="11">
        <f t="shared" si="1"/>
        <v>0.5833333333333334</v>
      </c>
      <c r="F32" s="11">
        <f t="shared" si="2"/>
        <v>-0.36363636363636365</v>
      </c>
    </row>
    <row r="33" spans="1:6" ht="17.25" customHeight="1">
      <c r="A33" s="9" t="s">
        <v>25</v>
      </c>
      <c r="B33" s="10">
        <v>17</v>
      </c>
      <c r="C33" s="10">
        <f>C30-C31-C32</f>
        <v>12</v>
      </c>
      <c r="D33" s="10">
        <f>D30-D31-D32</f>
        <v>20</v>
      </c>
      <c r="E33" s="11">
        <f t="shared" si="1"/>
        <v>1.6666666666666667</v>
      </c>
      <c r="F33" s="11">
        <f t="shared" si="2"/>
        <v>0.17647058823529416</v>
      </c>
    </row>
    <row r="34" spans="1:6" ht="17.25" customHeight="1">
      <c r="A34" s="9" t="s">
        <v>26</v>
      </c>
      <c r="B34" s="10">
        <v>1045</v>
      </c>
      <c r="C34" s="10">
        <v>435</v>
      </c>
      <c r="D34" s="10">
        <v>631</v>
      </c>
      <c r="E34" s="11">
        <f t="shared" si="1"/>
        <v>1.450574712643678</v>
      </c>
      <c r="F34" s="11">
        <f t="shared" si="2"/>
        <v>-0.39617224880382773</v>
      </c>
    </row>
    <row r="35" spans="1:6" ht="17.25" customHeight="1">
      <c r="A35" s="10" t="s">
        <v>12</v>
      </c>
      <c r="B35" s="10">
        <v>973</v>
      </c>
      <c r="C35" s="10">
        <v>361</v>
      </c>
      <c r="D35" s="10">
        <v>553</v>
      </c>
      <c r="E35" s="11">
        <f t="shared" si="1"/>
        <v>1.5318559556786704</v>
      </c>
      <c r="F35" s="11">
        <f t="shared" si="2"/>
        <v>-0.4316546762589928</v>
      </c>
    </row>
    <row r="36" spans="1:6" ht="17.25" customHeight="1">
      <c r="A36" s="9" t="s">
        <v>13</v>
      </c>
      <c r="B36" s="10"/>
      <c r="C36" s="10"/>
      <c r="D36" s="10"/>
      <c r="E36" s="11"/>
      <c r="F36" s="11"/>
    </row>
    <row r="37" spans="1:6" ht="17.25" customHeight="1">
      <c r="A37" s="9" t="s">
        <v>27</v>
      </c>
      <c r="B37" s="10">
        <v>72</v>
      </c>
      <c r="C37" s="10">
        <f>C34-C36-C35</f>
        <v>74</v>
      </c>
      <c r="D37" s="10">
        <f>D34-D36-D35</f>
        <v>78</v>
      </c>
      <c r="E37" s="11">
        <f t="shared" si="1"/>
        <v>1.054054054054054</v>
      </c>
      <c r="F37" s="11">
        <f t="shared" si="2"/>
        <v>0.08333333333333326</v>
      </c>
    </row>
    <row r="38" spans="1:6" ht="17.25" customHeight="1">
      <c r="A38" s="9" t="s">
        <v>28</v>
      </c>
      <c r="B38" s="10">
        <v>183</v>
      </c>
      <c r="C38" s="10">
        <v>223</v>
      </c>
      <c r="D38" s="10">
        <v>257</v>
      </c>
      <c r="E38" s="11">
        <f t="shared" si="1"/>
        <v>1.1524663677130045</v>
      </c>
      <c r="F38" s="11">
        <f t="shared" si="2"/>
        <v>0.40437158469945356</v>
      </c>
    </row>
    <row r="39" spans="1:6" ht="17.25" customHeight="1">
      <c r="A39" s="10" t="s">
        <v>12</v>
      </c>
      <c r="B39" s="10">
        <v>173</v>
      </c>
      <c r="C39" s="10">
        <v>216</v>
      </c>
      <c r="D39" s="10">
        <v>247</v>
      </c>
      <c r="E39" s="11">
        <f t="shared" si="1"/>
        <v>1.1435185185185186</v>
      </c>
      <c r="F39" s="11">
        <f t="shared" si="2"/>
        <v>0.4277456647398843</v>
      </c>
    </row>
    <row r="40" spans="1:6" ht="17.25" customHeight="1">
      <c r="A40" s="9" t="s">
        <v>13</v>
      </c>
      <c r="B40" s="10"/>
      <c r="C40" s="10"/>
      <c r="D40" s="10"/>
      <c r="E40" s="11"/>
      <c r="F40" s="11"/>
    </row>
    <row r="41" spans="1:6" ht="17.25" customHeight="1">
      <c r="A41" s="9" t="s">
        <v>29</v>
      </c>
      <c r="B41" s="10">
        <v>10</v>
      </c>
      <c r="C41" s="10">
        <f>C38-C39-C40</f>
        <v>7</v>
      </c>
      <c r="D41" s="10">
        <f>D38-D39-D40</f>
        <v>10</v>
      </c>
      <c r="E41" s="11">
        <f t="shared" si="1"/>
        <v>1.4285714285714286</v>
      </c>
      <c r="F41" s="11">
        <f t="shared" si="2"/>
        <v>0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2017-09-12T00:00:40Z</cp:lastPrinted>
  <dcterms:created xsi:type="dcterms:W3CDTF">2019-08-28T09:06:03Z</dcterms:created>
  <dcterms:modified xsi:type="dcterms:W3CDTF">2020-08-31T09:59:14Z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